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729"/>
  <workbookPr autoCompressPictures="0"/>
  <bookViews>
    <workbookView xWindow="5500" yWindow="40" windowWidth="27720" windowHeight="20420" tabRatio="689" firstSheet="1" activeTab="11"/>
  </bookViews>
  <sheets>
    <sheet name="Form Responses 1" sheetId="1" state="hidden" r:id="rId1"/>
    <sheet name="TOTAL" sheetId="2" r:id="rId2"/>
    <sheet name="REACH" sheetId="3" r:id="rId3"/>
    <sheet name="Veterans Services" sheetId="4" r:id="rId4"/>
    <sheet name="FYE" sheetId="5" r:id="rId5"/>
    <sheet name="UMOJA" sheetId="6" r:id="rId6"/>
    <sheet name="SSRS-LINC" sheetId="7" r:id="rId7"/>
    <sheet name="MOC" sheetId="8" r:id="rId8"/>
    <sheet name="Outreach" sheetId="9" r:id="rId9"/>
    <sheet name="VIDA" sheetId="10" r:id="rId10"/>
    <sheet name="Career Services" sheetId="11" r:id="rId11"/>
    <sheet name="Equity Office" sheetId="12" r:id="rId12"/>
  </sheets>
  <calcPr calcId="15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C13" i="9" l="1"/>
  <c r="C13" i="7"/>
  <c r="C20" i="11"/>
  <c r="C41" i="12"/>
  <c r="C27" i="10"/>
  <c r="C34" i="8"/>
  <c r="C33" i="6"/>
  <c r="C27" i="5"/>
  <c r="C76" i="4"/>
  <c r="D14" i="2"/>
  <c r="C34" i="3"/>
  <c r="E13" i="1"/>
</calcChain>
</file>

<file path=xl/comments1.xml><?xml version="1.0" encoding="utf-8"?>
<comments xmlns="http://schemas.openxmlformats.org/spreadsheetml/2006/main">
  <authors>
    <author>Microsoft Office User</author>
  </authors>
  <commentList>
    <comment ref="B10" authorId="0">
      <text>
        <r>
          <rPr>
            <b/>
            <sz val="10"/>
            <color indexed="81"/>
            <rFont val="Calibri"/>
          </rPr>
          <t xml:space="preserve">Helen also requested funds from Strong Workforce and most likely will get partial funding. I recommended to that if she gets funding to let me know so we can reqdjust her submission
</t>
        </r>
      </text>
    </comment>
  </commentList>
</comments>
</file>

<file path=xl/comments2.xml><?xml version="1.0" encoding="utf-8"?>
<comments xmlns="http://schemas.openxmlformats.org/spreadsheetml/2006/main">
  <authors>
    <author>Microsoft Office User</author>
  </authors>
  <commentList>
    <comment ref="A11" authorId="0">
      <text>
        <r>
          <rPr>
            <b/>
            <sz val="10"/>
            <color indexed="81"/>
            <rFont val="Calibri"/>
          </rPr>
          <t xml:space="preserve">Helen also requested funds from Strong Workforce and most likely will get partial funding. I recommended to that if she gets funding to let me know so we can reqdjust her submission
</t>
        </r>
      </text>
    </comment>
  </commentList>
</comments>
</file>

<file path=xl/comments3.xml><?xml version="1.0" encoding="utf-8"?>
<comments xmlns="http://schemas.openxmlformats.org/spreadsheetml/2006/main">
  <authors>
    <author>Microsoft Office User</author>
  </authors>
  <commentList>
    <comment ref="B2" authorId="0">
      <text>
        <r>
          <rPr>
            <b/>
            <sz val="10"/>
            <color indexed="81"/>
            <rFont val="Calibri"/>
          </rPr>
          <t xml:space="preserve">Helen also requested funds from Strong Workforce and most likely will get partial funding. I recommended to that if she gets funding to let me know so we can reqdjust her submission
</t>
        </r>
      </text>
    </comment>
    <comment ref="D2" authorId="0">
      <text>
        <r>
          <rPr>
            <b/>
            <sz val="10"/>
            <color indexed="81"/>
            <rFont val="Calibri"/>
          </rPr>
          <t xml:space="preserve">Helen also requested funds from Strong Workforce and most likely will get partial funding. I recommended to that if she gets funding to let me know so we can reqdjust her submission
</t>
        </r>
      </text>
    </comment>
  </commentList>
</comments>
</file>

<file path=xl/sharedStrings.xml><?xml version="1.0" encoding="utf-8"?>
<sst xmlns="http://schemas.openxmlformats.org/spreadsheetml/2006/main" count="903" uniqueCount="295">
  <si>
    <t>Timestamp</t>
  </si>
  <si>
    <t>Name of submitter/Point of contact</t>
  </si>
  <si>
    <t>Name of Program/Area</t>
  </si>
  <si>
    <t>SCOPE (How will your events/activities benefit the disproportionate impacted (DI) communities stated on the Student Equity Plan?)</t>
  </si>
  <si>
    <t>Total Budget Amount Requested</t>
  </si>
  <si>
    <t>Short description</t>
  </si>
  <si>
    <t xml:space="preserve">Outcomes/Goals </t>
  </si>
  <si>
    <t>Expected Date(s)</t>
  </si>
  <si>
    <t>Funding amount requested (Brief breakdown of estimated expenses)</t>
  </si>
  <si>
    <t>Collaboration Partners (Please provide a list of people that you will collaborate with)</t>
  </si>
  <si>
    <t>Evaluation Tool/Assessment (How will you evaluate the event/activity?)</t>
  </si>
  <si>
    <t>Collaboration Partners(Please provide a list of people that you will collaborate with)</t>
  </si>
  <si>
    <t>Short Description</t>
  </si>
  <si>
    <t>Dawnis Guevara</t>
  </si>
  <si>
    <t>REACH Program</t>
  </si>
  <si>
    <t xml:space="preserve">The REACH Program, a one-year Learning Community, with dedicated instructors, counselors, and coaches,  will help to close the achievement gaps in access and success among underrepresented groups. These groups are primarily Black, Pacific Islander, Hispanic, and Low-Income. </t>
  </si>
  <si>
    <t>Program Coordinator to target outreach to potential student groups within the athletic department that are identified as our targeted population.</t>
  </si>
  <si>
    <t>20-30 Targeted Students to complete the REACH Program.</t>
  </si>
  <si>
    <t>End of the Spring Quarter - 2018</t>
  </si>
  <si>
    <t>Coleen Lee-Wheat, Louise Madrigal, Matt Trosper, Kulwant Singh, Lydia Hearn, Kristin Agius, Steve Nava, Sal Breiter, Coaches</t>
  </si>
  <si>
    <t>Access and Program (Course) Completion</t>
  </si>
  <si>
    <t xml:space="preserve">Classes - 6 Total for the year taught by four different instructors. </t>
  </si>
  <si>
    <t>Access and Course Completion</t>
  </si>
  <si>
    <t>Fall 2017, Winter 2018, Spring 2018</t>
  </si>
  <si>
    <t>Coleen Lee-Wheat, Louise Madrigal, Matt Trosper, Lydia Hearn, Kristin Agius, Steve Nava, Sal Breiter, Equity Office</t>
  </si>
  <si>
    <t>Program &amp; Course Completion</t>
  </si>
  <si>
    <t>REACH Program Orientation</t>
  </si>
  <si>
    <t>Clear understanding of expectations and support services for the REACH Program students.</t>
  </si>
  <si>
    <t>September 2017</t>
  </si>
  <si>
    <t>Coleen Lee-Wheat, Louise Madrigal, Matt Trosper, Coaches, Lydia Hearn, Kristin Agius, Steve Nava, Sal Breiter, Jila Maleksalehi</t>
  </si>
  <si>
    <t xml:space="preserve">Survey </t>
  </si>
  <si>
    <t>Erick Aragon</t>
  </si>
  <si>
    <t>Tamica Ward</t>
  </si>
  <si>
    <t>Veteran Services Office</t>
  </si>
  <si>
    <t>To provide student-Veterans with tools to obtain their academic goals and employment opportunities</t>
  </si>
  <si>
    <t>VA Priority Certification workshop: to provide student veterans with the tools to obtain their academic goals and employment opportunities. We will discuss VA compliance for Educational Plans and certification process</t>
  </si>
  <si>
    <t>Students will understand the certification process and VA approved education programs</t>
  </si>
  <si>
    <t>September 29, 2017</t>
  </si>
  <si>
    <t>$1,000 (Supplies, food, printing services)</t>
  </si>
  <si>
    <t>St. Jude's church</t>
  </si>
  <si>
    <t>Written recap of presentation, summary of student questionnaires, sign-in sheet of students that show up</t>
  </si>
  <si>
    <t>DegreeWorks workshop: to train Veteran students on how to use DegreeWorks to help them develop their educational plans and understand them. This training will also develop their knowledge of the various GE patterns</t>
  </si>
  <si>
    <t>Students will receive hands on training on how to navigate through DegreeWorks and demonstrate the various types of GE Educational Plans, compare and contrast difference between AA/AS degrees and transfer degrees, how to change their major, choose courses through following DegreeWorks audit</t>
  </si>
  <si>
    <t>October 4, 2017</t>
  </si>
  <si>
    <t>Admissions &amp; Records Evaluators</t>
  </si>
  <si>
    <t>Work-study Training: to make sure that our work-study students are properly trained in working with the VA files as well as servicing the VA students during walk-ins. They will receive full on training regarding different auditing processes</t>
  </si>
  <si>
    <t>Work-study students will be able to implement VSO file processes and assist VA students that come into the office for services</t>
  </si>
  <si>
    <t>October 23, 2017</t>
  </si>
  <si>
    <t>$1,000 (Printing services, supplies, food)</t>
  </si>
  <si>
    <t>Foothill College VRC staff</t>
  </si>
  <si>
    <t>Student Focus Group: Goal is to collaborate with the Equity Office to provide a safe space for Veteran students to meet with VSO staff to discuss issues, concerns or additional services that they would like provided</t>
  </si>
  <si>
    <t>Safe meeting for VA students to express limitations, need for resources, or issues that they are facing and encourage our students to gain comradery with fellow VA colleagues as well as VSO staff since we lack a Veteran’s Resource Center</t>
  </si>
  <si>
    <t>Every term. First meeting for the Fall term is October 16, 2017</t>
  </si>
  <si>
    <t>$1,000 (Food, printing services, supplies)</t>
  </si>
  <si>
    <t>Equity office</t>
  </si>
  <si>
    <t>Military Retirement presentation: Department of Defense is sending us a U.S. Army recruiter to give a presentation to our Veteran students about various careers and retirement opportunities within the military. The presenter is SFC Renzo “Alex” Alzamora</t>
  </si>
  <si>
    <t>Students will be able to receive information on opportunities for them to retire within the military and career options that the military provide for veterans</t>
  </si>
  <si>
    <t>February, 15, 2018</t>
  </si>
  <si>
    <t>$3,000 (Food, printing services, supplies)</t>
  </si>
  <si>
    <t>U.S. Army Recruiting Command</t>
  </si>
  <si>
    <t>VA Benefits workshop: this would be an informational workshop in which we provide information and resources for students receiving the various GI Bill benefits and options they have for resources that are not covered through their GI Bill benefits</t>
  </si>
  <si>
    <t>Students will understand what the various GI Bill’s entail: BAH stipend impact with less than half time, half time, or full time enrollment status, kickers eligibility and process, and impact of FAFSA with GI Bill benefits</t>
  </si>
  <si>
    <t>January 25, 2018</t>
  </si>
  <si>
    <t>$500 (printing services, supplies)</t>
  </si>
  <si>
    <t>Financial Aid staff</t>
  </si>
  <si>
    <t>Vocational Rehabilitation workshop: to provide eligible Veteran students with information about this VA benefit available to them in which they can get their parking permits, computers, and supplies paid for. We would partner with the VA Vocational Rehabilitation staff for this informational workshop and possibly work on a working relationship with the Vocational Rehabilitation counselors in which our office could provide hours for the counselors to meet with their De Anza students once a month</t>
  </si>
  <si>
    <t>Eligible students will be able to gain knowledge about the GI Bill benefit program and what it entails as well as ask questions to VA about GI Bill for clarity</t>
  </si>
  <si>
    <t>May 9, 2018</t>
  </si>
  <si>
    <t>Vocational Rehabilitation Office in Oakland and Palo Alto</t>
  </si>
  <si>
    <t>VA Career Fair: Career Fair for VA students in which companies such as LinkedIn, Google, etc. can share employment opportunities as well as degrees needed in order for students to work in various positions within the Bay Area</t>
  </si>
  <si>
    <t>VA students will have access to Veteran friendly employers and learn about career opportunities based off the degrees they may be earning</t>
  </si>
  <si>
    <t>April 2018</t>
  </si>
  <si>
    <t>$1,000 (printing services, SWAG, supplies)</t>
  </si>
  <si>
    <t>Various companies within the Bay Area</t>
  </si>
  <si>
    <t>Equity Partners Transfer Fair: Coordinate with the transfer center along with other Equity partners to provide a transfer day or week where the colleges meet with our students within various equity programs regarding transferring information or application deadlines</t>
  </si>
  <si>
    <t xml:space="preserve">This will be a collaboration event where we can host a fair where all colleges can meet the underrepresented program such as Umoja, Men of Color, etc.  </t>
  </si>
  <si>
    <t>May 2018</t>
  </si>
  <si>
    <t>Equity partners (Umoja, Men of Color, etc.)</t>
  </si>
  <si>
    <t>Graduation: to allow students veterans to be showcased in regards to their academic achievements and make current student veterans aware that transfer is an option for career advancement</t>
  </si>
  <si>
    <t xml:space="preserve">Plan an intimate graduation ceremony in which Veterans students’ academic achievements can be highlighted amongst their family and friends and encourage current students to work towards this achievement </t>
  </si>
  <si>
    <t>June 14, 2018</t>
  </si>
  <si>
    <t>$5,000 (Food, Veteran sashes, programs, decorations, photographs)</t>
  </si>
  <si>
    <t>n/a</t>
  </si>
  <si>
    <t>Jorge Morales</t>
  </si>
  <si>
    <t>First Year Experience (FYE)</t>
  </si>
  <si>
    <t xml:space="preserve">The event's/activities will include 4 peers mentors, with two assigned to each cohort.   Peer mentors will provide support and tutorial assistance in the English , Reading, and General Education courses linked to the FYE program.  This will help success and retention among the students as they progrress to college level and transferable courses.  To enhance their learning and engagement with the curriculum, we will provide the following, in the fall we will be taking the student to a cultural production in San Jose.  In the winter and spring quarters we will be bringing in prominant speakers pertaining to the curriculum specific to that quarter.  </t>
  </si>
  <si>
    <t>Peer mentors/tutors</t>
  </si>
  <si>
    <t>To assist students in navigating college and assisting in written assignments to successfully transition to college and complete courses.</t>
  </si>
  <si>
    <t>Fall, Winter, &amp; Spring Quarters</t>
  </si>
  <si>
    <t>4 tutors @ $12 an hour, 10 hours per week X 10 weeks = $4,800 per quarter X 3 quarters = $14,400 grand total.</t>
  </si>
  <si>
    <t>English, Reading, ICS, Anthropology, and Sociology faculty teaching in the FYE program.</t>
  </si>
  <si>
    <t>Course completion and success rates.</t>
  </si>
  <si>
    <t>Teatro Vision Cultural Production</t>
  </si>
  <si>
    <t>To expose students to another form of storytelling through the theatre and performing arts.</t>
  </si>
  <si>
    <t>Oct 19th, 2017</t>
  </si>
  <si>
    <t>70 tickets at $10 each = $700</t>
  </si>
  <si>
    <t>English, Reading, and ICS faculty teaching for the FYE program.</t>
  </si>
  <si>
    <t>This performance will be tied to a written assignment and course completion.  As well as a student survey.</t>
  </si>
  <si>
    <t>Program speakers</t>
  </si>
  <si>
    <t>To expose students to academic scholars/activists in themes pertaining to course content.</t>
  </si>
  <si>
    <t>Winter Quarter 2018 &amp; Spring Quarter 2018</t>
  </si>
  <si>
    <t>Winter quarter speaker fees, $1000 &amp; Spring quarter speaker fees, $1000 = $2000</t>
  </si>
  <si>
    <t>It will be a campus wide even.</t>
  </si>
  <si>
    <t>Through a student evaluation &amp; course completion.</t>
  </si>
  <si>
    <t>Kassie Phillips</t>
  </si>
  <si>
    <t>Umoja</t>
  </si>
  <si>
    <t>will assist students with learning more about the cultural goals and objectives of transferring from community college to a 4 year college</t>
  </si>
  <si>
    <t>Umoja Conference</t>
  </si>
  <si>
    <t xml:space="preserve">to learn about Umoja student hood as well as learn about services and resources provided by the state and to obtain a sense of cultural competency </t>
  </si>
  <si>
    <t>Nov 2-4</t>
  </si>
  <si>
    <t>Registration for Faculty and students $2792, Transportation $1929, Lodging $2250</t>
  </si>
  <si>
    <t>Foothill College and Chabot College</t>
  </si>
  <si>
    <t>Will have students bring transcript to apply for HBCUs at fairs as well as take survey of conference  impact</t>
  </si>
  <si>
    <t>Umoja Faculty Retreat</t>
  </si>
  <si>
    <t>learn about updates for equity and data reporting required by state</t>
  </si>
  <si>
    <t xml:space="preserve">Jan 2-4 </t>
  </si>
  <si>
    <t>Registration				 1 faculty	250		1	$250.00 Lodging				  2 nights	175	x2	1	$175.00 Transportation-				 flight	$300		1	$300.00 airport parking	$40		1	$40.00 taxi/rental	$60		1	$60.00 				 			Total Requested	$825.00</t>
  </si>
  <si>
    <t>none</t>
  </si>
  <si>
    <t>will have information on data requirements</t>
  </si>
  <si>
    <t>Umoja  UC Davis Symposium</t>
  </si>
  <si>
    <t>Learn about UC support of students of color as well as get up to date information on transfer requirements and support to students of color</t>
  </si>
  <si>
    <t>Mid April</t>
  </si>
  <si>
    <t>Umoja Regional Sympsosium	March/April			 				 	Cost per person		How many?	Total Registration				 Faculty	$20.00		3	$60.00 students	$10.00		15	$150.00 Transportation				 Bus- RT	$1,253.00		1	$1,253.00 Breakfast	$50		1	$50 			Total	$1,513.00</t>
  </si>
  <si>
    <t>Foothill College, hope to split cost of bus</t>
  </si>
  <si>
    <t>survey student knowledge before and after trip</t>
  </si>
  <si>
    <t>HBCU tour</t>
  </si>
  <si>
    <t>to expose students to out of state colleges based on degree objective as well as see if students are more inclined to transfer based on attending HBCU tour</t>
  </si>
  <si>
    <t>Last week of March (spring break)</t>
  </si>
  <si>
    <t>HBCU Tour	March(spring break)			 				 Tour Cost				 Includes: lodging, guide, tour,flight				 Student(given rooms of 3)	$1,700		6	$10,200 Faculty	$1,900		1	$1,900 Meals:		# of nights		 DInner	$20	7	7	$980 				 			Total Requested	$13,080</t>
  </si>
  <si>
    <t>Foothill , Chabot,  San Jose City College</t>
  </si>
  <si>
    <t>students will apply for all colleges visited</t>
  </si>
  <si>
    <t>Alicia Cortez</t>
  </si>
  <si>
    <t>Student Success &amp; Retention Services/LinC</t>
  </si>
  <si>
    <t>This request will provide cultural and linguistic relevant counseling support to Filipino/Pacific Islanders students enrolled in the LinC Impact year long learning community. Data shows there still exists a need to close the equity gap within this population.  There exist the need to institutionalize counseling services for this population that was once served by the AAPI grant.</t>
  </si>
  <si>
    <t>Part Time Counselor for AAPI students</t>
  </si>
  <si>
    <t>To increase retention and success rates for AAPI students enrolled in the LinC communities</t>
  </si>
  <si>
    <t>Winter 2018; Spring 2018 and Summer 2018</t>
  </si>
  <si>
    <t>15 hrs per week for 12 weeks @ $10,000 x 3 quarters = $30,000</t>
  </si>
  <si>
    <t>LinC - Anu Khanna; SSRS/FYE - Jorge Morales</t>
  </si>
  <si>
    <t>Counseling sessions evaluations, course completion and success rates in basic skill courses</t>
  </si>
  <si>
    <t>Men of Color Community/Outreach</t>
  </si>
  <si>
    <t xml:space="preserve">The program provides the space and resources for men of color (African American, Latino, Filipino, Pacific Islander) to succeed in college and beyond. Through cultural empowerment and community building, MC2 bridges the gap between the institution and the student. The Men of Color Community (MC2) is tasked with addressing the low retention, graduation and transfer rates of African American, Latino, Pacific Islander, and Filipino men of color. To achieve this goal, MC2 offers academic advising, counseling, transfer assistance, peer mentoring, tutoring, college exploration (university field trips), workshops, volunteer opportunities, scholarship/ financial aid support and a safe space for students of color. In addition to working closely with students, one of the primary functions of MC2 is to align our efforts with existing programs, services, faculty and staff on and off campus. </t>
  </si>
  <si>
    <t>Book Vouchers</t>
  </si>
  <si>
    <t>The book vouchers will help students acquire the textbooks they need to be successful in their courses and alleviate one college expense for them. A majority of our MC2 students are 1st generation/low income students.</t>
  </si>
  <si>
    <t>Sept 2017, Winter 2018, Spring 2018</t>
  </si>
  <si>
    <t>$27,000 Total. Provide $200 book vouchers to 45 students per quarter.</t>
  </si>
  <si>
    <t>De Anza bookstore</t>
  </si>
  <si>
    <t>Prior to receiving the book voucher we do a pre-assessment meeting with students to assessment need. We require 3 mandatory meetings with our counseling staff for academic follow-up.</t>
  </si>
  <si>
    <t>Peer advisers</t>
  </si>
  <si>
    <t xml:space="preserve">Participation and retention in the mentoring program will help male students stay on track with built-in support from peer advisers. Peer advisers will assist to enhance students’ college experience and outcomes, by providing built-in peer community and educational support.  Peer advisers will assist in developing activities and workshops that address: empowerment/self-confidence,  awareness of campus resources, and lack of clarity around goals are common challenges faced by men of color. </t>
  </si>
  <si>
    <t>17-18 academic year</t>
  </si>
  <si>
    <t xml:space="preserve">$19,440 (3 Peer Advisers 15 hrs/wk) </t>
  </si>
  <si>
    <t>MPS, UMOJA, LEAD, MECHA, VIDA, EOPS, PUSO, BLC, Office of Equity, Academic Divisions (IIS, PE/Athletics, PSME, Language Arts)</t>
  </si>
  <si>
    <t xml:space="preserve">Peer advisers, as well as MC2 students, are required to meet with program counselors 3 times a quarter for academic and personal support. </t>
  </si>
  <si>
    <t>Rock The School Bells (RTSB)</t>
  </si>
  <si>
    <t>Goal 400 students in attendance. The goal is to use Hip Hop as a lens to think critically about current social issues in their communities as well as in the world. Engage in physical and mental activities that promote healthy lifestyles Read and write about topics related to their life’s experiences. Display effective oral and written communication through readings, spoken word, and poetry. Understand the historical and cultural aspects of Hip-Hop and its effect on society, education, health, and personal development. Interact and network with a variety of local non-profit organizations, De Anza programs, and departments. Provide opportunities to learn about various educational pathways.</t>
  </si>
  <si>
    <t>11/30/17</t>
  </si>
  <si>
    <t>$5,500 Total. $2,500 Food, Speakers $1,500, AV $500, Marketing $500</t>
  </si>
  <si>
    <t>Chesa Caparas (LEAD/FYE), Brian Malone (LEAD/IMPACT), Aimee Suzarra, Tony Santa Ana, Juan Gamboa, Steve Nava, Mctate Stroman (Financial aid/Calworks), Nate Navado (Skyline College), Kim Davalos (Skyline College), Luis Carrillo (MPS), Kassie Philips (Umoja), Office of Outreach (ALL), 4 elements club, Warren Lucas (Creative Arts)</t>
  </si>
  <si>
    <t>Program evaluations will be distributed during the workshops</t>
  </si>
  <si>
    <t xml:space="preserve">Campus Tours (University Visits) </t>
  </si>
  <si>
    <t xml:space="preserve">Goal is to expose MC2 students to the University campus and college life. Students will have a greater understanding of what resources and programs are available to them when they transfer.  Students will also show a greater awareness regarding transfer requirements for UC and CSU systems.  Show multitude of resources meant to guide them in their transition to the university. </t>
  </si>
  <si>
    <t>Nov 2017, Winter Quarter, Spring Quarter</t>
  </si>
  <si>
    <t>Total: $6,000. Buses ($1,500 per x 3 campus= $4,500), Food ($500 x 3 = $1,500)</t>
  </si>
  <si>
    <t>University Partners (UCB, Stanford, SFSU)</t>
  </si>
  <si>
    <t xml:space="preserve">Students will receive an evaluation after the campus tour. </t>
  </si>
  <si>
    <t>Latinx High School Outreach conference (1)/Outreach</t>
  </si>
  <si>
    <t>Our Latinx high school outreach conference will target Latinx students (as stated in our Equity Plan) at local area high schools. We highlight our campus’s welcoming environment by raising awareness for our student services programs such as Disability Support Programs &amp; Services (DSPS), Extended Opportunities Programs and Services (EOPS), First Year Experience (FYE), Puente Project, Latina/o Empowerment at De Anza (LEAD) and other relevant support programs. These student services areas provide student support in such as educational planning, counseling, career advising, and tutoring. Moreover, they provide a dedicated space for students with similar backgrounds and experiences to build community</t>
  </si>
  <si>
    <t>Latinx High School Outreach Conference (1)</t>
  </si>
  <si>
    <t>Targeted students 400. We highlight our campus’s welcoming environment by raising awareness for our student services programs such as Disability Support Programs &amp; Services (DSPS), Extended Opportunities Programs and Services (EOPS), First Year Experience (FYE), Puente Project, Latina/o Empowerment at De Anza (LEAD) and other relevant support programs. These student services areas provide student support in such as educational planning, counseling, career advising, and tutoring. Moreover, they provide a dedicated space for students with similar backgrounds and experiences to build community</t>
  </si>
  <si>
    <t>March 21, 2018</t>
  </si>
  <si>
    <t xml:space="preserve">$10,000 total. $5,500 bus, $3,000 food, $1,000 Guest speakers, $500 AV </t>
  </si>
  <si>
    <t>as Disability Support Programs &amp; Services (DSPS), Extended Opportunities Programs and Services (EOPS), First Year Experience (FYE), Puente Project, Latina/o Empowerment at De Anza (LEAD), HEFAS, Office of Equity, Student Success Center (SSC), VIDA</t>
  </si>
  <si>
    <t xml:space="preserve">Student Evaluation will be given at the end of the event. </t>
  </si>
  <si>
    <t>Cynthia Kaufman</t>
  </si>
  <si>
    <t>VIDA/ Academic Services</t>
  </si>
  <si>
    <t>Many students on campus are affected by local, state and federal policies. In some cases those policies hinder their higher education completion because education becomes a luxury. Many of the policies passed do not take into consideration students who are African American, Latinx, Filipino, low income, foster youth and disabled students. Our projects aim to make De Anza feel more safe and welcoming for all students including those who come from communities that have historically had difficult relationships with law enforcement and those who have suffered emotional and psychological impacts because of the color of their skin or immigration status.</t>
  </si>
  <si>
    <t xml:space="preserve">Hire a criminal justice intern to recruit volunteers to improve relations of the FHDA police and San Jose Police to the campus community. The intern will also work to form a student group to develop community among formerly incarcerated students.  </t>
  </si>
  <si>
    <t>Improve police and community relations between the FHDA police and De Anza students. Improve police and community relations between the Cupertino police and De Anza students. Create a student group that builds community among formerly incarcerated students</t>
  </si>
  <si>
    <t xml:space="preserve"> Fall through Spring 2017/18</t>
  </si>
  <si>
    <t xml:space="preserve"> $5,000- $3600 funding for one intern at $12 per hour 10 hour per week, $  400  food for events $1000 expenses for a speaking event</t>
  </si>
  <si>
    <t>We plan to collaborate with: The Academic Senate Task force on FHDA Police community relations, The Office of Equity, The Men of Color Initiative, and The City of Cupertino,</t>
  </si>
  <si>
    <t xml:space="preserve">We will do a pre and post survey of students on how safe they feel in relation to the police on campus and in San Jose.  We will consider the support organization of formerly incarcerated students a success if by the end of the school year we have a functioning and sustainable group formed. </t>
  </si>
  <si>
    <t>Plan and host a conference that would provide 70 students, who are new to social justice and student activism, with an overview of the creation of local, state and federal policies and a platform to empower students to become actively involved to create consciousness on campus and impact current and future policies.</t>
  </si>
  <si>
    <t>Identify students in targeted populations and encourage them to be civically engaged. Expose new students to civic engagement. Increase student voice on campus and beyond. Invite students to obtain the Leadership and Social Change Certificate . Build a bridge between VIDA and other programs on campus (i.e. Guardian Scholars).</t>
  </si>
  <si>
    <t>Week of May 21st 2017 or May 28th 2017</t>
  </si>
  <si>
    <t xml:space="preserve">$4,000- $2,000 Speaker(s), $2,000 Food, $   500 Conference swag,  </t>
  </si>
  <si>
    <t>We plan to collaborate with: DASB, Office of Equity, SSRS, Guardian Scholars, Faculty who are interested in including this in their class curriculum.</t>
  </si>
  <si>
    <t>We will do post conference survey of students who participate. We will compare the number of students in the LSC certificate program the following Fall and Spring graduation.</t>
  </si>
  <si>
    <t>The UndocuHealing Project has been hosting healing circles and workshops in school and in the community to provide a space for undocumented youth and families to heal as well as provide them with the tools they need to continue their healing journey. They also provide workshops to help allies and professionals who work with undocumented youth and families so that they can understand the struggles and work with them.  We would invite them to do 2 healing workshops with undocumented students and 1 workshop for faculty, staff and counselors.</t>
  </si>
  <si>
    <t xml:space="preserve"> Help faculty and staff understand undocumented students so they can implement equitable and inclusive changes in their offices or classroom. Provide a space for students to heal. Transform the narrative of undocumented students and address emotional health as a factor in student’s academic success. Increase retention of students.</t>
  </si>
  <si>
    <t xml:space="preserve"> Week 10 of Fall. Winter and Spring</t>
  </si>
  <si>
    <t>$3,000- $2,000 speakers, $1,000 food</t>
  </si>
  <si>
    <t xml:space="preserve"> We plan to collaborate with: Office of Equity, Faculty, staff and counselors, and Psychological Services</t>
  </si>
  <si>
    <t>We will do post workshop surveys of students and DA professionals who participate.</t>
  </si>
  <si>
    <t>Helen Pang</t>
  </si>
  <si>
    <t>Career Services</t>
  </si>
  <si>
    <t xml:space="preserve">It will provide free career assessments for students who cannot afford to purchase them, career workshops and events targeted to equity student populations, and free quality career information and job search preparation resources on the website. </t>
  </si>
  <si>
    <t>Career Assessments</t>
  </si>
  <si>
    <t>Help students clarify major and career choices</t>
  </si>
  <si>
    <t>$15.70 x 100 MBTI = $1570. $9.20 x 100 Strong = $920</t>
  </si>
  <si>
    <t>"What can I do with this major?" link on website</t>
  </si>
  <si>
    <t>Provide quality major and career information for students</t>
  </si>
  <si>
    <t>$150 per year</t>
  </si>
  <si>
    <t>CPP Elevate Career Assessment online annual license renewal</t>
  </si>
  <si>
    <t>Provide access to MBTI and Strong career assessment website</t>
  </si>
  <si>
    <t>10/10/17</t>
  </si>
  <si>
    <t>$195 per year</t>
  </si>
  <si>
    <t>Honorariums for panel speakers</t>
  </si>
  <si>
    <t>Alumni/professional career panels to provide career information, connections, and inspiration for students</t>
  </si>
  <si>
    <t>$50 x 20 speakers = $1,000</t>
  </si>
  <si>
    <t>Yvette Campbell, Tom Nguyen</t>
  </si>
  <si>
    <t>Student surveys and attendance</t>
  </si>
  <si>
    <t>Bookstore supply vouchers to attend workshops/events</t>
  </si>
  <si>
    <t>Provide incentive raffle prizes for students to attend career workshops and career fairs/panels/events</t>
  </si>
  <si>
    <t>$30 per workshop x 30 workshops = $900</t>
  </si>
  <si>
    <t>Student surveys/attendance</t>
  </si>
  <si>
    <t>Focus 2 career self-assessment program</t>
  </si>
  <si>
    <t>Free online additional career assessment tool for students to clarify majors and careers</t>
  </si>
  <si>
    <t>$1500 per year</t>
  </si>
  <si>
    <t>Virtual mock interviewing practice software program</t>
  </si>
  <si>
    <t>Help prepare students for job interviews</t>
  </si>
  <si>
    <t>$3000 per year</t>
  </si>
  <si>
    <t>Printing Services for flyers and brochures</t>
  </si>
  <si>
    <t>Marketing career services/events</t>
  </si>
  <si>
    <t>Tony Santa Ana</t>
  </si>
  <si>
    <t>Office of Equity, Social Justice and Multicultural Education</t>
  </si>
  <si>
    <t xml:space="preserve">Many of the events/activities that are offered through the Office of Equity is a part of campus cross collaborations with equity partners, divisions/departments and faculty in areas that work with many of the DI communities.  We offer HIP so these faculty/staff can better support the success of the DI communities through innovative and best practices for instruction and equity practices for classified professionals.  </t>
  </si>
  <si>
    <t>Speakers/Workshop presenters speaking throughout the academic year to share their expertise about high impact practices and providing new innovative high impact practice theories and applications to support them in their job functions and classrooms.</t>
  </si>
  <si>
    <t>1) Presenters/Workshop presenter ( 3 HIP per quarter) sharing best practices working with DI students 2) Working with specific division/departments to support their efforts of sttudent equity 3) Students/Faculty/Staff/Admin to implement in their daily job functions the knowledge shared at the presentation and/or workshop.</t>
  </si>
  <si>
    <t>Fall 2017, Winter 2018 &amp; Spring 2018</t>
  </si>
  <si>
    <t xml:space="preserve">Speaker fees=$33,500 (3 quarters); Food=$4,500  (500 participants expected); Book Circle Facilitator=$500 </t>
  </si>
  <si>
    <t>Sign In sheets, Online/Paper evals at the event, IR data, &amp; debriefing with EO staff</t>
  </si>
  <si>
    <t>HIP: Lit Lunch-Host a brown bag lunch (3 per quarter) where we celebrate ways members of our campus community are walking equity in 6 minute presentations.</t>
  </si>
  <si>
    <t>1) Share in house models for walking equity. 2) Create community among equity practioners 3) Inspire campus community to creatively walk equity.</t>
  </si>
  <si>
    <t>$1,500 (food, copies, supplies)</t>
  </si>
  <si>
    <t>Sign In sheets, Online/Paper evals at the event, IR data, &amp; debriefing with EO staff.</t>
  </si>
  <si>
    <t>Faculty Coordinators: Equity Core Team (ECT) Faculty Coordinator #1 supports the creation and development of Equity Core Teams in all divisions/departments by providing training, coaching and technical assistance.  Equity Core Team (ECT) Women, Safety, &amp; Inclusion Faculty Coordinator #2 provides programming for Women, Safety, &amp; Inclusion on De Anza  campus.</t>
  </si>
  <si>
    <t>Faculty Coordinator #1: 1) Based on Accreditation Action Project 1, assisting all ECT's with development and implementation of their equity plans. 2) Creating Equity Core Teams in divisions that are inactive. 3) Supporting existing Equity Core Teams through high impact practice trainings, coaching and technical assistance.  4) Providing and supporting each Equity Core Team to host a Student Voices Summit in their area. Faculty Coordinator 2: 1) Hosting two major events during the Winter and Spring quarter about Women, Safety and Inclusion. 2)  Providing support for students on campus about women, safety &amp; inclusion.</t>
  </si>
  <si>
    <t>Faculty Coordinator Additional Pay #1: $15,000 (3 quarters); Faculty Coordinator #2 Additional Pay: ($10,000 for Winter &amp; Spring 2018); Food=$2,000 (3 quarters)</t>
  </si>
  <si>
    <t>Community Education, Business &amp; Computer Systems &amp; Applied Technologies, Creative Arts, Biological, Health/ Environmental Sciences, Student Development &amp; EOPS/CARE, Physical Education &amp; Athletics, Intercultural / International Studies, Language Arts, Physical Science, Mathematics &amp; Engineering, Disability Support Programs &amp; Services (DSP&amp;S), Enrollment Services, Counseling, Social Sciences &amp; Humanities, &amp; Equity &amp; Engagement</t>
  </si>
  <si>
    <t>Weekly check in, Sign In sheets, Online/Paper evals, IR data, Debriefing with Faculty Coordinator, &amp; Weekly reports</t>
  </si>
  <si>
    <t>Student Employees: Student Employee #1 supports the ECT faculty coordinator and recruits and trains students to participate on each Equity Core Team. Student Employee #2 provides programming about LGBTQQIA community and supports the LGBTQQIA student community by providing brave spaces and resources.</t>
  </si>
  <si>
    <t>1) Training students to fully participate on all Equity Core Teams. 2) Providing LGBTQQIA programming and support on the De Anza campus.</t>
  </si>
  <si>
    <t>Student pay: 2 student Employees X 3 quarters ( Fall, Winter, Spring) X $2000 (1 student pay per quarter) =$12,000</t>
  </si>
  <si>
    <t>Potential Collaboration Partners: DASB, VIDA, MOC, Student groups/clubs, Community Education, Business &amp; Computer Systems &amp; Applied Technologies, Creative Arts, Biological, Health/ Environmental Sciences, Student Development &amp; EOPS/CARE, Physical Education &amp; Athletics, Intercultural / International Studies, Language Arts, Physical Science, Mathematics &amp; Engineering, Disability Support Programs &amp; Services (DSP&amp;S), Enrollment Services, Counseling, Social Sciences &amp; Humanities, and Equity &amp; Engagement</t>
  </si>
  <si>
    <t>Weekly Check in, Weekly reports, exit interviews, quarterly assessments, &amp; event evaluations</t>
  </si>
  <si>
    <t>Equity Core Team (ECT) Mini projects: Mini equity projects across campus that address equity issues and concerns in specific divisions/departments.</t>
  </si>
  <si>
    <t>1) Provide seed money for each ECT to implement ECT project in their division/department. 2) Providing support and technical assistance for innovative equity efforts in each division/departments ECT. 3) Based on Accreditation Action Project 1, holding an Equity Flex Day for divisions/departments how to continue to advance equity and closing the equity gap.</t>
  </si>
  <si>
    <t xml:space="preserve">$5000=(copies, supplies, speakers, materials, etc...) This small amount will be accessible to all active ECT's on campus. </t>
  </si>
  <si>
    <t>Potential Collaboration Partners: Community Education, Business &amp; Computer Systems &amp; Applied Technologies, Creative Arts, Biological, Health/ Environmental Sciences, Student Development &amp; EOPS/CARE, Physical Education &amp; Athletics, Intercultural / International Studies, Language Arts, Physical Science, Mathematics &amp; Engineering, Disability Support Programs &amp; Services (DSP&amp;S), Enrollment Services, Counseling, Social Sciences &amp; Humanities, and Equity &amp; Engagement</t>
  </si>
  <si>
    <t>Division equity plans, program review, sign In sheets, Online/Paper evals at the event, IR data, Debriefing with EO staff, &amp; assessment of goals/objectives</t>
  </si>
  <si>
    <t>GRAND TOTAL</t>
  </si>
  <si>
    <t>Ashanti Branch and his team, 2 young men and 2 women came on Monday, Sept 18 12:15pm to 2:00pm.  The conducted the "Remove your Mask" interactive presentation for the incoming freshman Fall, Winter and some of the Spring athletes.  We had approximately 130 student-athletes attend.</t>
  </si>
  <si>
    <t>1) Mandatory meeting for student athletes about toxic masculinity.</t>
  </si>
  <si>
    <t>Sept. 18, 2017-12:15 PM-2:00 PM</t>
  </si>
  <si>
    <t>$2000=Ashanti's Speaker Fees; Lunch=$2000</t>
  </si>
  <si>
    <t>Sign in Sheets</t>
  </si>
  <si>
    <t>Potential Collaborators: Office of Professional Development, FYE, Puente, Umoja, MPS, VIDA, ICS Division, SS/H Division, Equity Core Teams, Pat Hyland, Stacey Cook, Outreach, Euphrat Museum,Latino/a Staff Association, STEM Director, Academic Senate, Classified Senate, EOPS, Office of College Life, DDEAC, MOC, Student Success Centers, FAST, REACH, Math &amp; Science Divisions/Departments, Targeted Faculty, etc..</t>
  </si>
  <si>
    <t>Potential Collaboration Partners:  Office of Professional Development, Outreach, Men of color, inancial aid, OTI, SSRS, FYE, LEAD, LinC,  Student Success Centers, VIDA, Umoja, Puente, Euphrat Museum, ICS, AP, Child Development, ECT-Learning Resources and Social Sciences, DSPS, etc…</t>
  </si>
  <si>
    <t xml:space="preserve">Many of the events/activities that are offered through the Office of Equity is a part of  cross campus collaborations with equity partners, divisions/departments and faculty in areas that work with many of the DI communities.  We offer HIP so these faculty/staff can better support the success of the DI communities through innovative and best practices for instruction and equity practices for the entire campus community.  </t>
  </si>
  <si>
    <t>UMOJA</t>
  </si>
  <si>
    <t>Student Equity 17-18 Proposals</t>
  </si>
  <si>
    <t>IP</t>
  </si>
  <si>
    <t>Past- early Fall 2017</t>
  </si>
  <si>
    <t>past- early Fall 2017</t>
  </si>
  <si>
    <t>No funds needed</t>
  </si>
  <si>
    <t>Past- mid Fall 2017</t>
  </si>
  <si>
    <t>Sashes/Stoles cannot be funded</t>
  </si>
  <si>
    <t>Past event/funded</t>
  </si>
  <si>
    <t>Past/funded</t>
  </si>
  <si>
    <t xml:space="preserve"> </t>
  </si>
  <si>
    <t>IP/Ongoing</t>
  </si>
  <si>
    <t xml:space="preserve"> (Supplies, food, printing services)</t>
  </si>
  <si>
    <t>(Printing services, supplies, food)</t>
  </si>
  <si>
    <t>(Food, printing services, supplies)</t>
  </si>
  <si>
    <t xml:space="preserve"> (printing services, supplies)</t>
  </si>
  <si>
    <t>(printing services, supplies)</t>
  </si>
  <si>
    <t xml:space="preserve"> (printing services, SWAG, supplies)</t>
  </si>
  <si>
    <t>(printing services, SWAG, supplies)</t>
  </si>
  <si>
    <t>(Food, Veteran sashes, programs, decorations, photographs)</t>
  </si>
  <si>
    <t xml:space="preserve">4 tutors @ $12 an hour, 10 hours per week X 10 weeks = $4,800 per quarter X 3 quarters </t>
  </si>
  <si>
    <t xml:space="preserve">70 tickets at $10 each </t>
  </si>
  <si>
    <t xml:space="preserve">Winter quarter speaker fees, $1000 &amp; Spring quarter speaker fees, $1000 </t>
  </si>
  <si>
    <t xml:space="preserve">Registration				 1 faculty	250		1	$250.00 Lodging				  2 nights	175	x2	1	$175.00 Transportation-				 flight	$300		1	$300.00 airport parking	$40		1	$40.00 taxi/rental	$60		1	$60.00 				 </t>
  </si>
  <si>
    <t xml:space="preserve">Umoja Regional Sympsosium	March/April			 				 	Cost per person		How many?	Total Registration				 Faculty	$20.00		3	$60.00 students	$10.00		15	$150.00 Transportation				 Bus- RT	$1,253.00		1	$1,253.00 Breakfast	$50		1	$50 			</t>
  </si>
  <si>
    <t xml:space="preserve">HBCU Tour	March(spring break)			 				 Tour Cost				 Includes: lodging, guide, tour,flight				 Student(given rooms of 3)	$1,700		6	$10,200 Faculty	$1,900		1	$1,900 Meals:		# of nights		 DInner	$20	7	7	$980 				 		</t>
  </si>
  <si>
    <t xml:space="preserve"> Provide $200 book vouchers to 45 students per quarter.</t>
  </si>
  <si>
    <t xml:space="preserve"> (3 Peer Advisers 15 hrs/wk) </t>
  </si>
  <si>
    <t xml:space="preserve"> $2,500 Food, Speakers $1,500, AV $500, Marketing $500</t>
  </si>
  <si>
    <t xml:space="preserve"> Buses ($1,500 per x 3 campus= $4,500), Food ($500 x 3 = $1,500)</t>
  </si>
  <si>
    <t xml:space="preserve"> $5,500 bus, $3,000 food, $1,000 Guest speakers, $500 AV </t>
  </si>
  <si>
    <t xml:space="preserve">  $3600 funding for one intern at $12 per hour 10 hour per week, $  400  food for events $1000 expenses for a speaking event</t>
  </si>
  <si>
    <t xml:space="preserve">$2,000 Speaker(s), $2,000 Food, $   500 Conference swag,  </t>
  </si>
  <si>
    <t>$2,000 speakers, $1,000 food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</si>
</sst>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_);[Red]\(&quot;$&quot;#,##0\)"/>
    <numFmt numFmtId="165" formatCode="m/d/yyyy\ h:mm:ss"/>
    <numFmt numFmtId="166" formatCode="&quot;$&quot;#,##0"/>
    <numFmt numFmtId="167" formatCode="&quot;$&quot;#,##0.00"/>
  </numFmts>
  <fonts count="13" x14ac:knownFonts="1">
    <font>
      <sz val="10"/>
      <color rgb="FF000000"/>
      <name val="Arial"/>
    </font>
    <font>
      <sz val="10"/>
      <name val="Arial"/>
    </font>
    <font>
      <b/>
      <sz val="10"/>
      <color rgb="FF000000"/>
      <name val="Arial"/>
      <family val="2"/>
    </font>
    <font>
      <b/>
      <sz val="10"/>
      <name val="Arial"/>
      <family val="2"/>
    </font>
    <font>
      <b/>
      <sz val="10"/>
      <color indexed="81"/>
      <name val="Calibri"/>
    </font>
    <font>
      <u/>
      <sz val="10"/>
      <color theme="10"/>
      <name val="Arial"/>
      <family val="2"/>
    </font>
    <font>
      <u/>
      <sz val="10"/>
      <color theme="11"/>
      <name val="Arial"/>
      <family val="2"/>
    </font>
    <font>
      <sz val="12"/>
      <color rgb="FF000000"/>
      <name val="Arial"/>
    </font>
    <font>
      <sz val="12"/>
      <name val="Arial"/>
    </font>
    <font>
      <b/>
      <sz val="12"/>
      <color rgb="FF000000"/>
      <name val="Arial"/>
    </font>
    <font>
      <b/>
      <sz val="12"/>
      <name val="Arial"/>
    </font>
    <font>
      <u/>
      <sz val="12"/>
      <color theme="10"/>
      <name val="Arial"/>
    </font>
    <font>
      <b/>
      <sz val="18"/>
      <color rgb="FF000000"/>
      <name val="Arial"/>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s>
  <cellStyleXfs count="2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306">
    <xf numFmtId="0" fontId="0" fillId="0" borderId="0" xfId="0" applyFont="1" applyAlignment="1"/>
    <xf numFmtId="0" fontId="2" fillId="0" borderId="0" xfId="0" applyFont="1" applyAlignment="1"/>
    <xf numFmtId="0" fontId="2" fillId="0" borderId="1" xfId="0" applyFont="1" applyBorder="1" applyAlignment="1"/>
    <xf numFmtId="0" fontId="2" fillId="2" borderId="1" xfId="0" applyFont="1" applyFill="1" applyBorder="1" applyAlignment="1"/>
    <xf numFmtId="165" fontId="1" fillId="0" borderId="1" xfId="0" applyNumberFormat="1" applyFont="1" applyBorder="1" applyAlignment="1"/>
    <xf numFmtId="0" fontId="1" fillId="0" borderId="1" xfId="0" applyFont="1" applyBorder="1" applyAlignment="1"/>
    <xf numFmtId="166" fontId="1" fillId="2" borderId="1" xfId="0" applyNumberFormat="1" applyFont="1" applyFill="1" applyBorder="1" applyAlignment="1"/>
    <xf numFmtId="166" fontId="1" fillId="0" borderId="1" xfId="0" applyNumberFormat="1" applyFont="1" applyBorder="1" applyAlignment="1"/>
    <xf numFmtId="0" fontId="1" fillId="0" borderId="1" xfId="0" quotePrefix="1" applyFont="1" applyBorder="1" applyAlignment="1"/>
    <xf numFmtId="0" fontId="0" fillId="0" borderId="1" xfId="0" applyFont="1" applyBorder="1" applyAlignment="1"/>
    <xf numFmtId="167" fontId="1" fillId="2" borderId="1" xfId="0" applyNumberFormat="1" applyFont="1" applyFill="1" applyBorder="1" applyAlignment="1"/>
    <xf numFmtId="166" fontId="0" fillId="0" borderId="0" xfId="0" applyNumberFormat="1" applyFont="1" applyAlignment="1"/>
    <xf numFmtId="166" fontId="0" fillId="3" borderId="0" xfId="0" applyNumberFormat="1" applyFont="1" applyFill="1" applyAlignment="1"/>
    <xf numFmtId="0" fontId="3" fillId="3" borderId="0" xfId="0" applyFont="1" applyFill="1" applyBorder="1" applyAlignment="1">
      <alignment horizontal="right" indent="3"/>
    </xf>
    <xf numFmtId="0" fontId="7" fillId="0" borderId="0" xfId="0" applyFont="1" applyAlignment="1">
      <alignment wrapText="1"/>
    </xf>
    <xf numFmtId="0" fontId="9" fillId="0" borderId="1" xfId="0" applyFont="1" applyBorder="1" applyAlignment="1">
      <alignment wrapText="1"/>
    </xf>
    <xf numFmtId="166" fontId="8" fillId="3" borderId="2" xfId="0" applyNumberFormat="1" applyFont="1" applyFill="1" applyBorder="1" applyAlignment="1">
      <alignment horizontal="left" wrapText="1"/>
    </xf>
    <xf numFmtId="0" fontId="10" fillId="0" borderId="1" xfId="0" applyFont="1" applyBorder="1" applyAlignment="1">
      <alignment wrapText="1"/>
    </xf>
    <xf numFmtId="0" fontId="7" fillId="0" borderId="0" xfId="0" applyFont="1" applyAlignment="1"/>
    <xf numFmtId="0" fontId="8" fillId="3" borderId="1" xfId="0" applyFont="1" applyFill="1" applyBorder="1" applyAlignment="1">
      <alignment wrapText="1"/>
    </xf>
    <xf numFmtId="0" fontId="8" fillId="7" borderId="1" xfId="0" applyFont="1" applyFill="1" applyBorder="1" applyAlignment="1">
      <alignment wrapText="1"/>
    </xf>
    <xf numFmtId="0" fontId="8" fillId="5" borderId="1" xfId="0" applyFont="1" applyFill="1" applyBorder="1" applyAlignment="1">
      <alignment wrapText="1"/>
    </xf>
    <xf numFmtId="0" fontId="8" fillId="6" borderId="1" xfId="0" applyFont="1" applyFill="1" applyBorder="1" applyAlignment="1">
      <alignment wrapText="1"/>
    </xf>
    <xf numFmtId="0" fontId="9" fillId="0" borderId="1" xfId="0" applyFont="1" applyBorder="1" applyAlignment="1"/>
    <xf numFmtId="0" fontId="8" fillId="0" borderId="1" xfId="0" applyFont="1" applyBorder="1" applyAlignment="1"/>
    <xf numFmtId="0" fontId="11" fillId="0" borderId="1" xfId="13" applyFont="1" applyBorder="1" applyAlignment="1"/>
    <xf numFmtId="0" fontId="12" fillId="0" borderId="0" xfId="0" applyFont="1" applyAlignment="1"/>
    <xf numFmtId="165" fontId="10" fillId="0" borderId="1" xfId="0" applyNumberFormat="1" applyFont="1" applyBorder="1" applyAlignment="1">
      <alignment wrapText="1"/>
    </xf>
    <xf numFmtId="0" fontId="9" fillId="0" borderId="1" xfId="0" applyFont="1" applyBorder="1" applyAlignment="1">
      <alignment horizontal="left" wrapText="1"/>
    </xf>
    <xf numFmtId="165" fontId="10" fillId="0" borderId="1" xfId="0" applyNumberFormat="1" applyFont="1" applyBorder="1" applyAlignment="1">
      <alignment horizontal="left" wrapText="1"/>
    </xf>
    <xf numFmtId="0" fontId="9" fillId="0" borderId="0" xfId="0" applyFont="1" applyBorder="1" applyAlignment="1">
      <alignment horizontal="left"/>
    </xf>
    <xf numFmtId="0" fontId="9" fillId="0" borderId="0" xfId="0" applyFont="1" applyAlignment="1">
      <alignment horizontal="left"/>
    </xf>
    <xf numFmtId="0" fontId="10" fillId="0" borderId="1" xfId="0" applyFont="1" applyBorder="1" applyAlignment="1">
      <alignment horizontal="left"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Alignment="1">
      <alignment horizontal="left"/>
    </xf>
    <xf numFmtId="0" fontId="7" fillId="3" borderId="1" xfId="0" applyFont="1" applyFill="1" applyBorder="1" applyAlignment="1">
      <alignment horizontal="left" wrapText="1"/>
    </xf>
    <xf numFmtId="0" fontId="8" fillId="3" borderId="1" xfId="0" applyFont="1" applyFill="1" applyBorder="1" applyAlignment="1">
      <alignment horizontal="left" wrapText="1"/>
    </xf>
    <xf numFmtId="0" fontId="8" fillId="3" borderId="1" xfId="0" quotePrefix="1" applyFont="1" applyFill="1" applyBorder="1" applyAlignment="1">
      <alignment horizontal="left" wrapText="1"/>
    </xf>
    <xf numFmtId="0" fontId="7" fillId="7" borderId="1" xfId="0" applyFont="1" applyFill="1" applyBorder="1" applyAlignment="1">
      <alignment horizontal="left" wrapText="1"/>
    </xf>
    <xf numFmtId="0" fontId="8" fillId="7" borderId="1" xfId="0" applyFont="1" applyFill="1" applyBorder="1" applyAlignment="1">
      <alignment horizontal="left" wrapText="1"/>
    </xf>
    <xf numFmtId="0" fontId="8" fillId="7" borderId="1" xfId="0" quotePrefix="1" applyFont="1" applyFill="1" applyBorder="1" applyAlignment="1">
      <alignment horizontal="left" wrapText="1"/>
    </xf>
    <xf numFmtId="166" fontId="8" fillId="7" borderId="1" xfId="0" applyNumberFormat="1" applyFont="1" applyFill="1" applyBorder="1" applyAlignment="1">
      <alignment horizontal="left" wrapText="1"/>
    </xf>
    <xf numFmtId="0" fontId="8" fillId="5" borderId="1" xfId="0" applyFont="1" applyFill="1" applyBorder="1" applyAlignment="1">
      <alignment horizontal="left" wrapText="1"/>
    </xf>
    <xf numFmtId="0" fontId="8" fillId="5" borderId="1" xfId="0" quotePrefix="1" applyFont="1" applyFill="1" applyBorder="1" applyAlignment="1">
      <alignment horizontal="left" wrapText="1"/>
    </xf>
    <xf numFmtId="0" fontId="8" fillId="6" borderId="1" xfId="0" applyFont="1" applyFill="1" applyBorder="1" applyAlignment="1">
      <alignment horizontal="left" wrapText="1"/>
    </xf>
    <xf numFmtId="0" fontId="8" fillId="6" borderId="1" xfId="0" quotePrefix="1" applyFont="1" applyFill="1" applyBorder="1" applyAlignment="1">
      <alignment horizontal="left" wrapText="1"/>
    </xf>
    <xf numFmtId="0" fontId="8" fillId="4" borderId="1" xfId="0" applyFont="1" applyFill="1" applyBorder="1" applyAlignment="1">
      <alignment horizontal="left" wrapText="1"/>
    </xf>
    <xf numFmtId="0" fontId="8" fillId="4" borderId="1" xfId="0" quotePrefix="1" applyFont="1" applyFill="1" applyBorder="1" applyAlignment="1">
      <alignment horizontal="left" wrapText="1"/>
    </xf>
    <xf numFmtId="0" fontId="7" fillId="0" borderId="0" xfId="0" applyFont="1" applyAlignment="1">
      <alignment horizontal="left" wrapText="1"/>
    </xf>
    <xf numFmtId="165" fontId="8" fillId="0" borderId="2" xfId="0" applyNumberFormat="1" applyFont="1" applyBorder="1" applyAlignment="1">
      <alignment horizontal="left" wrapText="1"/>
    </xf>
    <xf numFmtId="0" fontId="7" fillId="0" borderId="0" xfId="0" applyFont="1" applyBorder="1" applyAlignment="1">
      <alignment horizontal="left" wrapText="1"/>
    </xf>
    <xf numFmtId="0" fontId="10" fillId="0" borderId="2" xfId="0" applyFont="1" applyBorder="1" applyAlignment="1">
      <alignment horizontal="left" wrapText="1"/>
    </xf>
    <xf numFmtId="0" fontId="8" fillId="0" borderId="0" xfId="0" applyFont="1" applyBorder="1" applyAlignment="1">
      <alignment horizontal="left" wrapText="1"/>
    </xf>
    <xf numFmtId="167" fontId="8" fillId="0" borderId="0" xfId="0" applyNumberFormat="1" applyFont="1" applyFill="1" applyBorder="1" applyAlignment="1">
      <alignment horizontal="left" wrapText="1"/>
    </xf>
    <xf numFmtId="0" fontId="8" fillId="0" borderId="0" xfId="0" quotePrefix="1" applyFont="1" applyBorder="1" applyAlignment="1">
      <alignment horizontal="left" wrapText="1"/>
    </xf>
    <xf numFmtId="166" fontId="8" fillId="0" borderId="0" xfId="0" applyNumberFormat="1" applyFont="1" applyBorder="1" applyAlignment="1">
      <alignment horizontal="left" wrapText="1"/>
    </xf>
    <xf numFmtId="166" fontId="8" fillId="0" borderId="0" xfId="0" applyNumberFormat="1" applyFont="1" applyFill="1" applyBorder="1" applyAlignment="1">
      <alignment horizontal="left" wrapText="1"/>
    </xf>
    <xf numFmtId="0" fontId="10" fillId="0" borderId="0" xfId="0" applyFont="1" applyBorder="1" applyAlignment="1">
      <alignment horizontal="left" wrapText="1"/>
    </xf>
    <xf numFmtId="0" fontId="8" fillId="3" borderId="2" xfId="0" applyFont="1" applyFill="1" applyBorder="1" applyAlignment="1">
      <alignment horizontal="left" wrapText="1"/>
    </xf>
    <xf numFmtId="0" fontId="7" fillId="0" borderId="0" xfId="0" applyFont="1" applyFill="1" applyBorder="1" applyAlignment="1">
      <alignment horizontal="left" wrapText="1"/>
    </xf>
    <xf numFmtId="0" fontId="8" fillId="4" borderId="2" xfId="0" applyFont="1" applyFill="1" applyBorder="1" applyAlignment="1">
      <alignment horizontal="left" wrapText="1"/>
    </xf>
    <xf numFmtId="0" fontId="8" fillId="0" borderId="0" xfId="0" applyFont="1" applyFill="1" applyBorder="1" applyAlignment="1">
      <alignment horizontal="left" wrapText="1" indent="3"/>
    </xf>
    <xf numFmtId="166" fontId="7" fillId="0" borderId="0" xfId="0" applyNumberFormat="1" applyFont="1" applyFill="1" applyBorder="1" applyAlignment="1">
      <alignment horizontal="left" wrapText="1"/>
    </xf>
    <xf numFmtId="166" fontId="8" fillId="4" borderId="2" xfId="0" applyNumberFormat="1" applyFont="1" applyFill="1" applyBorder="1" applyAlignment="1">
      <alignment horizontal="left" wrapText="1"/>
    </xf>
    <xf numFmtId="0" fontId="8" fillId="5" borderId="2" xfId="0" applyFont="1" applyFill="1" applyBorder="1" applyAlignment="1">
      <alignment horizontal="left" wrapText="1"/>
    </xf>
    <xf numFmtId="0" fontId="8" fillId="5" borderId="2" xfId="0" quotePrefix="1" applyFont="1" applyFill="1" applyBorder="1" applyAlignment="1">
      <alignment horizontal="left" wrapText="1"/>
    </xf>
    <xf numFmtId="166" fontId="8" fillId="5" borderId="2" xfId="0" applyNumberFormat="1" applyFont="1" applyFill="1" applyBorder="1" applyAlignment="1">
      <alignment horizontal="left" wrapText="1"/>
    </xf>
    <xf numFmtId="0" fontId="7" fillId="6" borderId="2" xfId="0" applyFont="1" applyFill="1" applyBorder="1" applyAlignment="1">
      <alignment horizontal="left" wrapText="1"/>
    </xf>
    <xf numFmtId="0" fontId="10" fillId="0" borderId="0" xfId="0" applyFont="1" applyBorder="1" applyAlignment="1">
      <alignment horizontal="left"/>
    </xf>
    <xf numFmtId="166" fontId="8" fillId="3" borderId="2" xfId="0" applyNumberFormat="1" applyFont="1" applyFill="1" applyBorder="1" applyAlignment="1">
      <alignment horizontal="right" wrapText="1"/>
    </xf>
    <xf numFmtId="166" fontId="8" fillId="4" borderId="2" xfId="0" applyNumberFormat="1" applyFont="1" applyFill="1" applyBorder="1" applyAlignment="1">
      <alignment horizontal="right" wrapText="1"/>
    </xf>
    <xf numFmtId="166" fontId="8" fillId="5" borderId="2" xfId="0" applyNumberFormat="1" applyFont="1" applyFill="1" applyBorder="1" applyAlignment="1">
      <alignment horizontal="right" wrapText="1"/>
    </xf>
    <xf numFmtId="0" fontId="7" fillId="6" borderId="2" xfId="0" applyFont="1" applyFill="1" applyBorder="1" applyAlignment="1">
      <alignment horizontal="right" wrapText="1"/>
    </xf>
    <xf numFmtId="0" fontId="8" fillId="3" borderId="1" xfId="0" applyFont="1" applyFill="1" applyBorder="1" applyAlignment="1">
      <alignment horizontal="right" wrapText="1"/>
    </xf>
    <xf numFmtId="166" fontId="8" fillId="7" borderId="1" xfId="0" applyNumberFormat="1" applyFont="1" applyFill="1" applyBorder="1" applyAlignment="1">
      <alignment horizontal="right" wrapText="1"/>
    </xf>
    <xf numFmtId="0" fontId="8" fillId="5" borderId="1" xfId="0" applyFont="1" applyFill="1" applyBorder="1" applyAlignment="1">
      <alignment horizontal="right" wrapText="1"/>
    </xf>
    <xf numFmtId="0" fontId="8" fillId="6" borderId="1" xfId="0" applyFont="1" applyFill="1" applyBorder="1" applyAlignment="1">
      <alignment horizontal="right" wrapText="1"/>
    </xf>
    <xf numFmtId="0" fontId="8" fillId="7" borderId="1" xfId="0" applyFont="1" applyFill="1" applyBorder="1" applyAlignment="1">
      <alignment horizontal="right" wrapText="1"/>
    </xf>
    <xf numFmtId="0" fontId="8" fillId="4" borderId="1" xfId="0" applyFont="1" applyFill="1" applyBorder="1" applyAlignment="1">
      <alignment horizontal="right" wrapText="1"/>
    </xf>
    <xf numFmtId="166" fontId="8" fillId="5" borderId="2" xfId="0" quotePrefix="1" applyNumberFormat="1" applyFont="1" applyFill="1" applyBorder="1" applyAlignment="1">
      <alignment horizontal="left" wrapText="1"/>
    </xf>
    <xf numFmtId="166" fontId="7" fillId="6" borderId="2" xfId="0" applyNumberFormat="1" applyFont="1" applyFill="1" applyBorder="1" applyAlignment="1">
      <alignment horizontal="left" wrapText="1"/>
    </xf>
    <xf numFmtId="166" fontId="7" fillId="6" borderId="2" xfId="0" applyNumberFormat="1" applyFont="1" applyFill="1" applyBorder="1" applyAlignment="1">
      <alignment horizontal="right" wrapText="1"/>
    </xf>
    <xf numFmtId="166" fontId="7" fillId="0" borderId="0" xfId="0" applyNumberFormat="1" applyFont="1" applyAlignment="1">
      <alignment horizontal="left" wrapText="1"/>
    </xf>
    <xf numFmtId="0" fontId="10" fillId="0" borderId="0" xfId="0" applyFont="1" applyBorder="1" applyAlignment="1">
      <alignment horizontal="right" wrapText="1"/>
    </xf>
    <xf numFmtId="166" fontId="10" fillId="0" borderId="0" xfId="0" applyNumberFormat="1" applyFont="1" applyFill="1" applyBorder="1" applyAlignment="1">
      <alignment horizontal="right" wrapText="1"/>
    </xf>
    <xf numFmtId="0" fontId="9" fillId="0" borderId="0" xfId="0" applyFont="1" applyBorder="1" applyAlignment="1">
      <alignment horizontal="right" wrapText="1"/>
    </xf>
    <xf numFmtId="0" fontId="7" fillId="0" borderId="3" xfId="0" applyFont="1" applyBorder="1" applyAlignment="1">
      <alignment horizontal="left" wrapText="1"/>
    </xf>
    <xf numFmtId="0" fontId="8" fillId="0" borderId="0" xfId="0" applyFont="1" applyFill="1" applyBorder="1" applyAlignment="1">
      <alignment horizontal="left" wrapText="1"/>
    </xf>
    <xf numFmtId="166" fontId="7" fillId="0" borderId="0" xfId="0" applyNumberFormat="1" applyFont="1" applyBorder="1" applyAlignment="1">
      <alignment horizontal="left" wrapText="1"/>
    </xf>
    <xf numFmtId="0" fontId="7" fillId="3" borderId="5" xfId="0" applyFont="1" applyFill="1" applyBorder="1" applyAlignment="1">
      <alignment horizontal="left" wrapText="1"/>
    </xf>
    <xf numFmtId="0" fontId="8" fillId="3" borderId="6" xfId="0" applyFont="1" applyFill="1" applyBorder="1" applyAlignment="1">
      <alignment horizontal="left" wrapText="1"/>
    </xf>
    <xf numFmtId="166" fontId="8" fillId="3" borderId="6" xfId="0" applyNumberFormat="1" applyFont="1" applyFill="1" applyBorder="1" applyAlignment="1">
      <alignment horizontal="left" wrapText="1"/>
    </xf>
    <xf numFmtId="0" fontId="8" fillId="3" borderId="7" xfId="0" applyFont="1" applyFill="1" applyBorder="1" applyAlignment="1">
      <alignment horizontal="left" wrapText="1"/>
    </xf>
    <xf numFmtId="0" fontId="7" fillId="3" borderId="8" xfId="0" applyFont="1" applyFill="1" applyBorder="1" applyAlignment="1">
      <alignment horizontal="left" wrapText="1"/>
    </xf>
    <xf numFmtId="0" fontId="8" fillId="3" borderId="9" xfId="0" applyFont="1" applyFill="1" applyBorder="1" applyAlignment="1">
      <alignment horizontal="left" wrapText="1"/>
    </xf>
    <xf numFmtId="166" fontId="8" fillId="3" borderId="9" xfId="0" applyNumberFormat="1" applyFont="1" applyFill="1" applyBorder="1" applyAlignment="1">
      <alignment horizontal="left" wrapText="1"/>
    </xf>
    <xf numFmtId="0" fontId="7" fillId="3" borderId="10" xfId="0" applyFont="1" applyFill="1" applyBorder="1" applyAlignment="1">
      <alignment horizontal="left" wrapText="1"/>
    </xf>
    <xf numFmtId="0" fontId="8" fillId="3" borderId="4" xfId="0" applyFont="1" applyFill="1" applyBorder="1" applyAlignment="1">
      <alignment horizontal="left" wrapText="1"/>
    </xf>
    <xf numFmtId="166" fontId="8" fillId="3" borderId="4" xfId="0" applyNumberFormat="1" applyFont="1" applyFill="1" applyBorder="1" applyAlignment="1">
      <alignment horizontal="left" wrapText="1"/>
    </xf>
    <xf numFmtId="0" fontId="8" fillId="3" borderId="11" xfId="0" applyFont="1" applyFill="1" applyBorder="1" applyAlignment="1">
      <alignment horizontal="left" wrapText="1"/>
    </xf>
    <xf numFmtId="0" fontId="7" fillId="0" borderId="0" xfId="0" applyFont="1" applyFill="1" applyAlignment="1">
      <alignment horizontal="left" wrapText="1"/>
    </xf>
    <xf numFmtId="0" fontId="7" fillId="4" borderId="5" xfId="0" applyFont="1" applyFill="1" applyBorder="1" applyAlignment="1">
      <alignment horizontal="left" wrapText="1"/>
    </xf>
    <xf numFmtId="0" fontId="8" fillId="4" borderId="6" xfId="0" applyFont="1" applyFill="1" applyBorder="1" applyAlignment="1">
      <alignment horizontal="left" wrapText="1"/>
    </xf>
    <xf numFmtId="166" fontId="8" fillId="4" borderId="6" xfId="0" applyNumberFormat="1" applyFont="1" applyFill="1" applyBorder="1" applyAlignment="1">
      <alignment horizontal="left" wrapText="1"/>
    </xf>
    <xf numFmtId="0" fontId="8" fillId="4" borderId="7" xfId="0" applyFont="1" applyFill="1" applyBorder="1" applyAlignment="1">
      <alignment horizontal="left" wrapText="1"/>
    </xf>
    <xf numFmtId="0" fontId="7" fillId="4" borderId="8" xfId="0" applyFont="1" applyFill="1" applyBorder="1" applyAlignment="1">
      <alignment horizontal="left" wrapText="1"/>
    </xf>
    <xf numFmtId="0" fontId="8" fillId="4" borderId="9" xfId="0" applyFont="1" applyFill="1" applyBorder="1" applyAlignment="1">
      <alignment horizontal="left" wrapText="1"/>
    </xf>
    <xf numFmtId="166" fontId="8" fillId="4" borderId="9" xfId="0" applyNumberFormat="1" applyFont="1" applyFill="1" applyBorder="1" applyAlignment="1">
      <alignment horizontal="left" wrapText="1"/>
    </xf>
    <xf numFmtId="0" fontId="7" fillId="4" borderId="10" xfId="0" applyFont="1" applyFill="1" applyBorder="1" applyAlignment="1">
      <alignment horizontal="left" wrapText="1"/>
    </xf>
    <xf numFmtId="0" fontId="8" fillId="4" borderId="4" xfId="0" applyFont="1" applyFill="1" applyBorder="1" applyAlignment="1">
      <alignment horizontal="left" wrapText="1"/>
    </xf>
    <xf numFmtId="166" fontId="8" fillId="4" borderId="4" xfId="0" applyNumberFormat="1" applyFont="1" applyFill="1" applyBorder="1" applyAlignment="1">
      <alignment horizontal="left" wrapText="1"/>
    </xf>
    <xf numFmtId="0" fontId="8" fillId="4" borderId="11" xfId="0" applyFont="1" applyFill="1" applyBorder="1" applyAlignment="1">
      <alignment horizontal="left" wrapText="1"/>
    </xf>
    <xf numFmtId="0" fontId="7" fillId="5" borderId="5" xfId="0" applyFont="1" applyFill="1" applyBorder="1" applyAlignment="1">
      <alignment horizontal="left" wrapText="1"/>
    </xf>
    <xf numFmtId="0" fontId="8" fillId="5" borderId="6" xfId="0" applyFont="1" applyFill="1" applyBorder="1" applyAlignment="1">
      <alignment horizontal="left" wrapText="1"/>
    </xf>
    <xf numFmtId="166" fontId="8" fillId="5" borderId="6" xfId="0" applyNumberFormat="1" applyFont="1" applyFill="1" applyBorder="1" applyAlignment="1">
      <alignment horizontal="left" wrapText="1"/>
    </xf>
    <xf numFmtId="0" fontId="8" fillId="5" borderId="7" xfId="0" applyFont="1" applyFill="1" applyBorder="1" applyAlignment="1">
      <alignment horizontal="left" wrapText="1"/>
    </xf>
    <xf numFmtId="0" fontId="7" fillId="5" borderId="8" xfId="0" applyFont="1" applyFill="1" applyBorder="1" applyAlignment="1">
      <alignment horizontal="left" wrapText="1"/>
    </xf>
    <xf numFmtId="0" fontId="8" fillId="5" borderId="9" xfId="0" applyFont="1" applyFill="1" applyBorder="1" applyAlignment="1">
      <alignment horizontal="left" wrapText="1"/>
    </xf>
    <xf numFmtId="0" fontId="8" fillId="5" borderId="9" xfId="0" quotePrefix="1" applyFont="1" applyFill="1" applyBorder="1" applyAlignment="1">
      <alignment horizontal="left" wrapText="1"/>
    </xf>
    <xf numFmtId="166" fontId="8" fillId="5" borderId="9" xfId="0" applyNumberFormat="1" applyFont="1" applyFill="1" applyBorder="1" applyAlignment="1">
      <alignment horizontal="left" wrapText="1"/>
    </xf>
    <xf numFmtId="0" fontId="7" fillId="5" borderId="10" xfId="0" applyFont="1" applyFill="1" applyBorder="1" applyAlignment="1">
      <alignment horizontal="left" wrapText="1"/>
    </xf>
    <xf numFmtId="0" fontId="8" fillId="5" borderId="4" xfId="0" applyFont="1" applyFill="1" applyBorder="1" applyAlignment="1">
      <alignment horizontal="left" wrapText="1"/>
    </xf>
    <xf numFmtId="166" fontId="8" fillId="5" borderId="4" xfId="0" applyNumberFormat="1" applyFont="1" applyFill="1" applyBorder="1" applyAlignment="1">
      <alignment horizontal="left" wrapText="1"/>
    </xf>
    <xf numFmtId="0" fontId="8" fillId="5" borderId="11" xfId="0" applyFont="1" applyFill="1" applyBorder="1" applyAlignment="1">
      <alignment horizontal="left" wrapText="1"/>
    </xf>
    <xf numFmtId="0" fontId="7" fillId="6" borderId="5" xfId="0" applyFont="1" applyFill="1" applyBorder="1" applyAlignment="1">
      <alignment horizontal="left" wrapText="1"/>
    </xf>
    <xf numFmtId="0" fontId="7" fillId="6" borderId="6" xfId="0" applyFont="1" applyFill="1" applyBorder="1" applyAlignment="1">
      <alignment horizontal="left" wrapText="1"/>
    </xf>
    <xf numFmtId="166" fontId="7" fillId="6" borderId="6" xfId="0" applyNumberFormat="1" applyFont="1" applyFill="1" applyBorder="1" applyAlignment="1">
      <alignment horizontal="left" wrapText="1"/>
    </xf>
    <xf numFmtId="0" fontId="7" fillId="6" borderId="7" xfId="0" applyFont="1" applyFill="1" applyBorder="1" applyAlignment="1">
      <alignment horizontal="left" wrapText="1"/>
    </xf>
    <xf numFmtId="0" fontId="7" fillId="6" borderId="8" xfId="0" applyFont="1" applyFill="1" applyBorder="1" applyAlignment="1">
      <alignment horizontal="left" wrapText="1"/>
    </xf>
    <xf numFmtId="0" fontId="7" fillId="6" borderId="9" xfId="0" applyFont="1" applyFill="1" applyBorder="1" applyAlignment="1">
      <alignment horizontal="left" wrapText="1"/>
    </xf>
    <xf numFmtId="0" fontId="7" fillId="6" borderId="10" xfId="0" applyFont="1" applyFill="1" applyBorder="1" applyAlignment="1">
      <alignment horizontal="left" wrapText="1"/>
    </xf>
    <xf numFmtId="0" fontId="7" fillId="6" borderId="4" xfId="0" applyFont="1" applyFill="1" applyBorder="1" applyAlignment="1">
      <alignment horizontal="left" wrapText="1"/>
    </xf>
    <xf numFmtId="166" fontId="7" fillId="6" borderId="4" xfId="0" applyNumberFormat="1" applyFont="1" applyFill="1" applyBorder="1" applyAlignment="1">
      <alignment horizontal="left" wrapText="1"/>
    </xf>
    <xf numFmtId="0" fontId="7" fillId="6" borderId="11" xfId="0" applyFont="1" applyFill="1" applyBorder="1" applyAlignment="1">
      <alignment horizontal="left" wrapText="1"/>
    </xf>
    <xf numFmtId="0" fontId="9" fillId="2" borderId="0" xfId="0" applyFont="1" applyFill="1" applyBorder="1" applyAlignment="1">
      <alignment horizontal="right" wrapText="1"/>
    </xf>
    <xf numFmtId="166" fontId="10" fillId="2" borderId="0" xfId="0" applyNumberFormat="1" applyFont="1" applyFill="1" applyBorder="1" applyAlignment="1">
      <alignment horizontal="right" wrapText="1"/>
    </xf>
    <xf numFmtId="165" fontId="8" fillId="0" borderId="0" xfId="0" applyNumberFormat="1" applyFont="1" applyBorder="1" applyAlignment="1">
      <alignment horizontal="left" wrapText="1"/>
    </xf>
    <xf numFmtId="166" fontId="10" fillId="0" borderId="0" xfId="0" applyNumberFormat="1" applyFont="1" applyBorder="1" applyAlignment="1">
      <alignment horizontal="left" wrapText="1"/>
    </xf>
    <xf numFmtId="0" fontId="9" fillId="0" borderId="1" xfId="0" applyFont="1" applyFill="1" applyBorder="1" applyAlignment="1"/>
    <xf numFmtId="3" fontId="7" fillId="0" borderId="0" xfId="0" applyNumberFormat="1" applyFont="1" applyFill="1" applyAlignment="1"/>
    <xf numFmtId="0" fontId="7" fillId="2" borderId="0" xfId="0" applyFont="1" applyFill="1" applyAlignment="1"/>
    <xf numFmtId="0" fontId="10" fillId="2" borderId="0" xfId="0" applyFont="1" applyFill="1" applyBorder="1" applyAlignment="1">
      <alignment horizontal="right" indent="3"/>
    </xf>
    <xf numFmtId="166" fontId="7" fillId="2" borderId="0" xfId="0" applyNumberFormat="1" applyFont="1" applyFill="1" applyAlignment="1"/>
    <xf numFmtId="166" fontId="8" fillId="0" borderId="1" xfId="0" applyNumberFormat="1" applyFont="1" applyFill="1" applyBorder="1" applyAlignment="1"/>
    <xf numFmtId="0" fontId="7" fillId="2" borderId="0" xfId="0" applyFont="1" applyFill="1" applyBorder="1" applyAlignment="1">
      <alignment horizontal="left" wrapText="1"/>
    </xf>
    <xf numFmtId="167" fontId="10" fillId="2" borderId="0" xfId="0" applyNumberFormat="1" applyFont="1" applyFill="1" applyBorder="1" applyAlignment="1">
      <alignment horizontal="left" wrapText="1"/>
    </xf>
    <xf numFmtId="0" fontId="7" fillId="0" borderId="0" xfId="0" applyFont="1" applyFill="1" applyBorder="1" applyAlignment="1">
      <alignment horizontal="left"/>
    </xf>
    <xf numFmtId="0" fontId="7" fillId="0" borderId="0" xfId="0" applyFont="1" applyFill="1" applyAlignment="1">
      <alignment horizontal="left"/>
    </xf>
    <xf numFmtId="164" fontId="8" fillId="3" borderId="1" xfId="0" applyNumberFormat="1" applyFont="1" applyFill="1" applyBorder="1" applyAlignment="1">
      <alignment horizontal="right" wrapText="1"/>
    </xf>
    <xf numFmtId="164" fontId="8" fillId="5" borderId="1" xfId="0" applyNumberFormat="1" applyFont="1" applyFill="1" applyBorder="1" applyAlignment="1">
      <alignment horizontal="right" wrapText="1"/>
    </xf>
    <xf numFmtId="164" fontId="8" fillId="6" borderId="1" xfId="0" applyNumberFormat="1" applyFont="1" applyFill="1" applyBorder="1" applyAlignment="1">
      <alignment horizontal="right" wrapText="1"/>
    </xf>
    <xf numFmtId="164" fontId="8" fillId="7" borderId="1" xfId="0" applyNumberFormat="1" applyFont="1" applyFill="1" applyBorder="1" applyAlignment="1">
      <alignment horizontal="right" wrapText="1"/>
    </xf>
    <xf numFmtId="164" fontId="8" fillId="4" borderId="1" xfId="0" applyNumberFormat="1" applyFont="1" applyFill="1" applyBorder="1" applyAlignment="1">
      <alignment horizontal="right" wrapText="1"/>
    </xf>
    <xf numFmtId="0" fontId="8" fillId="3" borderId="12" xfId="0" applyFont="1" applyFill="1" applyBorder="1" applyAlignment="1">
      <alignment horizontal="left" wrapText="1"/>
    </xf>
    <xf numFmtId="0" fontId="8" fillId="3" borderId="13" xfId="0" applyFont="1" applyFill="1" applyBorder="1" applyAlignment="1">
      <alignment horizontal="left" wrapText="1"/>
    </xf>
    <xf numFmtId="0" fontId="8" fillId="3" borderId="14" xfId="0" applyFont="1" applyFill="1" applyBorder="1" applyAlignment="1">
      <alignment horizontal="left" wrapText="1"/>
    </xf>
    <xf numFmtId="0" fontId="8" fillId="3" borderId="14" xfId="0" quotePrefix="1" applyFont="1" applyFill="1" applyBorder="1" applyAlignment="1">
      <alignment horizontal="left" wrapText="1"/>
    </xf>
    <xf numFmtId="0" fontId="7" fillId="0" borderId="15" xfId="0" applyFont="1" applyFill="1" applyBorder="1" applyAlignment="1">
      <alignment horizontal="left" wrapText="1"/>
    </xf>
    <xf numFmtId="0" fontId="8" fillId="0" borderId="15" xfId="0" applyFont="1" applyFill="1" applyBorder="1" applyAlignment="1">
      <alignment horizontal="left" wrapText="1"/>
    </xf>
    <xf numFmtId="0" fontId="7" fillId="7" borderId="5" xfId="0" applyFont="1" applyFill="1" applyBorder="1" applyAlignment="1">
      <alignment horizontal="left" wrapText="1"/>
    </xf>
    <xf numFmtId="0" fontId="8" fillId="7" borderId="12" xfId="0" applyFont="1" applyFill="1" applyBorder="1" applyAlignment="1">
      <alignment horizontal="left" wrapText="1"/>
    </xf>
    <xf numFmtId="0" fontId="8" fillId="7" borderId="13" xfId="0" applyFont="1" applyFill="1" applyBorder="1" applyAlignment="1">
      <alignment horizontal="left" wrapText="1"/>
    </xf>
    <xf numFmtId="0" fontId="7" fillId="7" borderId="8" xfId="0" applyFont="1" applyFill="1" applyBorder="1" applyAlignment="1">
      <alignment horizontal="left" wrapText="1"/>
    </xf>
    <xf numFmtId="0" fontId="8" fillId="7" borderId="14" xfId="0" applyFont="1" applyFill="1" applyBorder="1" applyAlignment="1">
      <alignment horizontal="left" wrapText="1"/>
    </xf>
    <xf numFmtId="0" fontId="8" fillId="7" borderId="14" xfId="0" quotePrefix="1" applyFont="1" applyFill="1" applyBorder="1" applyAlignment="1">
      <alignment horizontal="left" wrapText="1"/>
    </xf>
    <xf numFmtId="166" fontId="8" fillId="7" borderId="14" xfId="0" applyNumberFormat="1" applyFont="1" applyFill="1" applyBorder="1" applyAlignment="1">
      <alignment horizontal="left" wrapText="1"/>
    </xf>
    <xf numFmtId="0" fontId="7" fillId="7" borderId="10" xfId="0" applyFont="1" applyFill="1" applyBorder="1" applyAlignment="1">
      <alignment horizontal="left" wrapText="1"/>
    </xf>
    <xf numFmtId="0" fontId="8" fillId="7" borderId="4" xfId="0" applyFont="1" applyFill="1" applyBorder="1" applyAlignment="1">
      <alignment horizontal="left" wrapText="1"/>
    </xf>
    <xf numFmtId="0" fontId="8" fillId="7" borderId="11" xfId="0" applyFont="1" applyFill="1" applyBorder="1" applyAlignment="1">
      <alignment horizontal="left" wrapText="1"/>
    </xf>
    <xf numFmtId="0" fontId="8" fillId="5" borderId="12" xfId="0" applyFont="1" applyFill="1" applyBorder="1" applyAlignment="1">
      <alignment horizontal="left" wrapText="1"/>
    </xf>
    <xf numFmtId="0" fontId="8" fillId="5" borderId="13" xfId="0" applyFont="1" applyFill="1" applyBorder="1" applyAlignment="1">
      <alignment horizontal="left" wrapText="1"/>
    </xf>
    <xf numFmtId="0" fontId="8" fillId="5" borderId="14" xfId="0" applyFont="1" applyFill="1" applyBorder="1" applyAlignment="1">
      <alignment horizontal="left" wrapText="1"/>
    </xf>
    <xf numFmtId="0" fontId="8" fillId="5" borderId="14" xfId="0" quotePrefix="1" applyFont="1" applyFill="1" applyBorder="1" applyAlignment="1">
      <alignment horizontal="left" wrapText="1"/>
    </xf>
    <xf numFmtId="0" fontId="8" fillId="6" borderId="12" xfId="0" applyFont="1" applyFill="1" applyBorder="1" applyAlignment="1">
      <alignment horizontal="left" wrapText="1"/>
    </xf>
    <xf numFmtId="0" fontId="8" fillId="6" borderId="13" xfId="0" applyFont="1" applyFill="1" applyBorder="1" applyAlignment="1">
      <alignment horizontal="left" wrapText="1"/>
    </xf>
    <xf numFmtId="0" fontId="8" fillId="6" borderId="14" xfId="0" applyFont="1" applyFill="1" applyBorder="1" applyAlignment="1">
      <alignment horizontal="left" wrapText="1"/>
    </xf>
    <xf numFmtId="0" fontId="8" fillId="6" borderId="4" xfId="0" applyFont="1" applyFill="1" applyBorder="1" applyAlignment="1">
      <alignment horizontal="left" wrapText="1"/>
    </xf>
    <xf numFmtId="0" fontId="8" fillId="6" borderId="11" xfId="0" applyFont="1" applyFill="1" applyBorder="1" applyAlignment="1">
      <alignment horizontal="left" wrapText="1"/>
    </xf>
    <xf numFmtId="0" fontId="8" fillId="6" borderId="14" xfId="0" quotePrefix="1" applyFont="1" applyFill="1" applyBorder="1" applyAlignment="1">
      <alignment horizontal="left" wrapText="1"/>
    </xf>
    <xf numFmtId="0" fontId="8" fillId="4" borderId="12" xfId="0" applyFont="1" applyFill="1" applyBorder="1" applyAlignment="1">
      <alignment horizontal="left" wrapText="1"/>
    </xf>
    <xf numFmtId="0" fontId="8" fillId="4" borderId="13" xfId="0" applyFont="1" applyFill="1" applyBorder="1" applyAlignment="1">
      <alignment horizontal="left" wrapText="1"/>
    </xf>
    <xf numFmtId="0" fontId="8" fillId="4" borderId="14" xfId="0" applyFont="1" applyFill="1" applyBorder="1" applyAlignment="1">
      <alignment horizontal="left" wrapText="1"/>
    </xf>
    <xf numFmtId="0" fontId="8" fillId="4" borderId="14" xfId="0" quotePrefix="1" applyFont="1" applyFill="1" applyBorder="1" applyAlignment="1">
      <alignment horizontal="left" wrapText="1"/>
    </xf>
    <xf numFmtId="166" fontId="8" fillId="3" borderId="1" xfId="0" applyNumberFormat="1" applyFont="1" applyFill="1" applyBorder="1" applyAlignment="1">
      <alignment horizontal="left" wrapText="1"/>
    </xf>
    <xf numFmtId="166" fontId="8" fillId="3" borderId="1" xfId="0" applyNumberFormat="1" applyFont="1" applyFill="1" applyBorder="1" applyAlignment="1">
      <alignment horizontal="right" wrapText="1"/>
    </xf>
    <xf numFmtId="166" fontId="8" fillId="5" borderId="1" xfId="0" applyNumberFormat="1" applyFont="1" applyFill="1" applyBorder="1" applyAlignment="1">
      <alignment horizontal="left" wrapText="1"/>
    </xf>
    <xf numFmtId="166" fontId="8" fillId="5" borderId="1" xfId="0" applyNumberFormat="1" applyFont="1" applyFill="1" applyBorder="1" applyAlignment="1">
      <alignment horizontal="right" wrapText="1"/>
    </xf>
    <xf numFmtId="166" fontId="10" fillId="0" borderId="2" xfId="0" applyNumberFormat="1" applyFont="1" applyFill="1" applyBorder="1" applyAlignment="1">
      <alignment horizontal="left" wrapText="1"/>
    </xf>
    <xf numFmtId="166" fontId="8" fillId="3" borderId="12" xfId="0" applyNumberFormat="1" applyFont="1" applyFill="1" applyBorder="1" applyAlignment="1">
      <alignment horizontal="left" wrapText="1"/>
    </xf>
    <xf numFmtId="166" fontId="8" fillId="0" borderId="15" xfId="0" applyNumberFormat="1" applyFont="1" applyFill="1" applyBorder="1" applyAlignment="1">
      <alignment horizontal="left" wrapText="1"/>
    </xf>
    <xf numFmtId="166" fontId="8" fillId="7" borderId="12" xfId="0" applyNumberFormat="1" applyFont="1" applyFill="1" applyBorder="1" applyAlignment="1">
      <alignment horizontal="left" wrapText="1"/>
    </xf>
    <xf numFmtId="166" fontId="8" fillId="7" borderId="4" xfId="0" applyNumberFormat="1" applyFont="1" applyFill="1" applyBorder="1" applyAlignment="1">
      <alignment horizontal="left" wrapText="1"/>
    </xf>
    <xf numFmtId="166" fontId="8" fillId="5" borderId="12" xfId="0" applyNumberFormat="1" applyFont="1" applyFill="1" applyBorder="1" applyAlignment="1">
      <alignment horizontal="left" wrapText="1"/>
    </xf>
    <xf numFmtId="0" fontId="7" fillId="0" borderId="0" xfId="0" applyFont="1" applyFill="1" applyAlignment="1"/>
    <xf numFmtId="166" fontId="7" fillId="0" borderId="0" xfId="0" applyNumberFormat="1" applyFont="1" applyAlignment="1">
      <alignment wrapText="1"/>
    </xf>
    <xf numFmtId="166" fontId="8" fillId="3" borderId="1" xfId="0" applyNumberFormat="1" applyFont="1" applyFill="1" applyBorder="1" applyAlignment="1">
      <alignment wrapText="1"/>
    </xf>
    <xf numFmtId="166" fontId="8" fillId="7" borderId="1" xfId="0" applyNumberFormat="1" applyFont="1" applyFill="1" applyBorder="1" applyAlignment="1">
      <alignment wrapText="1"/>
    </xf>
    <xf numFmtId="166" fontId="8" fillId="5" borderId="1" xfId="0" applyNumberFormat="1" applyFont="1" applyFill="1" applyBorder="1" applyAlignment="1">
      <alignment wrapText="1"/>
    </xf>
    <xf numFmtId="166" fontId="8" fillId="6" borderId="1" xfId="0" applyNumberFormat="1" applyFont="1" applyFill="1" applyBorder="1" applyAlignment="1">
      <alignment wrapText="1"/>
    </xf>
    <xf numFmtId="166" fontId="8" fillId="6" borderId="1" xfId="0" applyNumberFormat="1" applyFont="1" applyFill="1" applyBorder="1" applyAlignment="1">
      <alignment horizontal="right" wrapText="1"/>
    </xf>
    <xf numFmtId="0" fontId="7" fillId="2" borderId="0" xfId="0" applyFont="1" applyFill="1" applyBorder="1" applyAlignment="1">
      <alignment wrapText="1"/>
    </xf>
    <xf numFmtId="0" fontId="7" fillId="0" borderId="0" xfId="0" applyFont="1" applyBorder="1" applyAlignment="1"/>
    <xf numFmtId="0" fontId="7" fillId="3" borderId="5" xfId="0" applyFont="1" applyFill="1" applyBorder="1" applyAlignment="1">
      <alignment wrapText="1"/>
    </xf>
    <xf numFmtId="0" fontId="8" fillId="3" borderId="12" xfId="0" applyFont="1" applyFill="1" applyBorder="1" applyAlignment="1">
      <alignment wrapText="1"/>
    </xf>
    <xf numFmtId="166" fontId="8" fillId="3" borderId="12" xfId="0" applyNumberFormat="1" applyFont="1" applyFill="1" applyBorder="1" applyAlignment="1">
      <alignment wrapText="1"/>
    </xf>
    <xf numFmtId="0" fontId="8" fillId="3" borderId="13" xfId="0" applyFont="1" applyFill="1" applyBorder="1" applyAlignment="1">
      <alignment wrapText="1"/>
    </xf>
    <xf numFmtId="0" fontId="7" fillId="3" borderId="8" xfId="0" applyFont="1" applyFill="1" applyBorder="1" applyAlignment="1">
      <alignment wrapText="1"/>
    </xf>
    <xf numFmtId="0" fontId="8" fillId="3" borderId="14" xfId="0" applyFont="1" applyFill="1" applyBorder="1" applyAlignment="1">
      <alignment wrapText="1"/>
    </xf>
    <xf numFmtId="0" fontId="7" fillId="3" borderId="10" xfId="0" applyFont="1" applyFill="1" applyBorder="1" applyAlignment="1">
      <alignment wrapText="1"/>
    </xf>
    <xf numFmtId="0" fontId="8" fillId="3" borderId="4" xfId="0" applyFont="1" applyFill="1" applyBorder="1" applyAlignment="1">
      <alignment wrapText="1"/>
    </xf>
    <xf numFmtId="166" fontId="8" fillId="3" borderId="4" xfId="0" applyNumberFormat="1" applyFont="1" applyFill="1" applyBorder="1" applyAlignment="1">
      <alignment wrapText="1"/>
    </xf>
    <xf numFmtId="0" fontId="8" fillId="3" borderId="11" xfId="0" applyFont="1" applyFill="1" applyBorder="1" applyAlignment="1">
      <alignment wrapText="1"/>
    </xf>
    <xf numFmtId="0" fontId="7" fillId="0" borderId="15" xfId="0" applyFont="1" applyFill="1" applyBorder="1" applyAlignment="1">
      <alignment wrapText="1"/>
    </xf>
    <xf numFmtId="0" fontId="8" fillId="0" borderId="15" xfId="0" applyFont="1" applyFill="1" applyBorder="1" applyAlignment="1">
      <alignment wrapText="1"/>
    </xf>
    <xf numFmtId="166" fontId="8" fillId="0" borderId="15" xfId="0" applyNumberFormat="1" applyFont="1" applyFill="1" applyBorder="1" applyAlignment="1">
      <alignment wrapText="1"/>
    </xf>
    <xf numFmtId="0" fontId="7" fillId="7" borderId="5" xfId="0" applyFont="1" applyFill="1" applyBorder="1" applyAlignment="1">
      <alignment wrapText="1"/>
    </xf>
    <xf numFmtId="0" fontId="8" fillId="7" borderId="12" xfId="0" applyFont="1" applyFill="1" applyBorder="1" applyAlignment="1">
      <alignment wrapText="1"/>
    </xf>
    <xf numFmtId="166" fontId="8" fillId="7" borderId="12" xfId="0" applyNumberFormat="1" applyFont="1" applyFill="1" applyBorder="1" applyAlignment="1">
      <alignment wrapText="1"/>
    </xf>
    <xf numFmtId="0" fontId="8" fillId="7" borderId="13" xfId="0" applyFont="1" applyFill="1" applyBorder="1" applyAlignment="1">
      <alignment wrapText="1"/>
    </xf>
    <xf numFmtId="0" fontId="7" fillId="7" borderId="8" xfId="0" applyFont="1" applyFill="1" applyBorder="1" applyAlignment="1">
      <alignment wrapText="1"/>
    </xf>
    <xf numFmtId="0" fontId="8" fillId="7" borderId="14" xfId="0" applyFont="1" applyFill="1" applyBorder="1" applyAlignment="1">
      <alignment wrapText="1"/>
    </xf>
    <xf numFmtId="0" fontId="7" fillId="7" borderId="10" xfId="0" applyFont="1" applyFill="1" applyBorder="1" applyAlignment="1">
      <alignment wrapText="1"/>
    </xf>
    <xf numFmtId="0" fontId="8" fillId="7" borderId="4" xfId="0" applyFont="1" applyFill="1" applyBorder="1" applyAlignment="1">
      <alignment wrapText="1"/>
    </xf>
    <xf numFmtId="166" fontId="8" fillId="7" borderId="4" xfId="0" applyNumberFormat="1" applyFont="1" applyFill="1" applyBorder="1" applyAlignment="1">
      <alignment wrapText="1"/>
    </xf>
    <xf numFmtId="0" fontId="8" fillId="7" borderId="11" xfId="0" applyFont="1" applyFill="1" applyBorder="1" applyAlignment="1">
      <alignment wrapText="1"/>
    </xf>
    <xf numFmtId="0" fontId="7" fillId="5" borderId="5" xfId="0" applyFont="1" applyFill="1" applyBorder="1" applyAlignment="1">
      <alignment wrapText="1"/>
    </xf>
    <xf numFmtId="0" fontId="8" fillId="5" borderId="12" xfId="0" applyFont="1" applyFill="1" applyBorder="1" applyAlignment="1">
      <alignment wrapText="1"/>
    </xf>
    <xf numFmtId="166" fontId="8" fillId="5" borderId="12" xfId="0" applyNumberFormat="1" applyFont="1" applyFill="1" applyBorder="1" applyAlignment="1">
      <alignment wrapText="1"/>
    </xf>
    <xf numFmtId="0" fontId="8" fillId="5" borderId="13" xfId="0" applyFont="1" applyFill="1" applyBorder="1" applyAlignment="1">
      <alignment wrapText="1"/>
    </xf>
    <xf numFmtId="0" fontId="7" fillId="5" borderId="8" xfId="0" applyFont="1" applyFill="1" applyBorder="1" applyAlignment="1">
      <alignment wrapText="1"/>
    </xf>
    <xf numFmtId="0" fontId="8" fillId="5" borderId="14" xfId="0" applyFont="1" applyFill="1" applyBorder="1" applyAlignment="1">
      <alignment wrapText="1"/>
    </xf>
    <xf numFmtId="0" fontId="7" fillId="5" borderId="10" xfId="0" applyFont="1" applyFill="1" applyBorder="1" applyAlignment="1">
      <alignment wrapText="1"/>
    </xf>
    <xf numFmtId="0" fontId="8" fillId="5" borderId="4" xfId="0" applyFont="1" applyFill="1" applyBorder="1" applyAlignment="1">
      <alignment wrapText="1"/>
    </xf>
    <xf numFmtId="166" fontId="8" fillId="5" borderId="4" xfId="0" applyNumberFormat="1" applyFont="1" applyFill="1" applyBorder="1" applyAlignment="1">
      <alignment wrapText="1"/>
    </xf>
    <xf numFmtId="0" fontId="8" fillId="5" borderId="11" xfId="0" applyFont="1" applyFill="1" applyBorder="1" applyAlignment="1">
      <alignment wrapText="1"/>
    </xf>
    <xf numFmtId="0" fontId="7" fillId="6" borderId="5" xfId="0" applyFont="1" applyFill="1" applyBorder="1" applyAlignment="1">
      <alignment wrapText="1"/>
    </xf>
    <xf numFmtId="0" fontId="8" fillId="6" borderId="12" xfId="0" applyFont="1" applyFill="1" applyBorder="1" applyAlignment="1">
      <alignment wrapText="1"/>
    </xf>
    <xf numFmtId="166" fontId="8" fillId="6" borderId="12" xfId="0" applyNumberFormat="1" applyFont="1" applyFill="1" applyBorder="1" applyAlignment="1">
      <alignment wrapText="1"/>
    </xf>
    <xf numFmtId="0" fontId="8" fillId="6" borderId="13" xfId="0" applyFont="1" applyFill="1" applyBorder="1" applyAlignment="1">
      <alignment wrapText="1"/>
    </xf>
    <xf numFmtId="0" fontId="7" fillId="6" borderId="8" xfId="0" applyFont="1" applyFill="1" applyBorder="1" applyAlignment="1">
      <alignment wrapText="1"/>
    </xf>
    <xf numFmtId="0" fontId="8" fillId="6" borderId="14" xfId="0" applyFont="1" applyFill="1" applyBorder="1" applyAlignment="1">
      <alignment wrapText="1"/>
    </xf>
    <xf numFmtId="0" fontId="7" fillId="6" borderId="10" xfId="0" applyFont="1" applyFill="1" applyBorder="1" applyAlignment="1">
      <alignment wrapText="1"/>
    </xf>
    <xf numFmtId="0" fontId="8" fillId="6" borderId="4" xfId="0" applyFont="1" applyFill="1" applyBorder="1" applyAlignment="1">
      <alignment wrapText="1"/>
    </xf>
    <xf numFmtId="166" fontId="8" fillId="6" borderId="4" xfId="0" applyNumberFormat="1" applyFont="1" applyFill="1" applyBorder="1" applyAlignment="1">
      <alignment wrapText="1"/>
    </xf>
    <xf numFmtId="0" fontId="8" fillId="6" borderId="11" xfId="0" applyFont="1" applyFill="1" applyBorder="1" applyAlignment="1">
      <alignment wrapText="1"/>
    </xf>
    <xf numFmtId="164" fontId="9" fillId="2" borderId="0" xfId="0" applyNumberFormat="1" applyFont="1" applyFill="1" applyBorder="1" applyAlignment="1">
      <alignment horizontal="left" wrapText="1"/>
    </xf>
    <xf numFmtId="166" fontId="9" fillId="2" borderId="0" xfId="0" applyNumberFormat="1" applyFont="1" applyFill="1" applyBorder="1" applyAlignment="1">
      <alignment wrapText="1"/>
    </xf>
    <xf numFmtId="166" fontId="10" fillId="2" borderId="0" xfId="0" applyNumberFormat="1" applyFont="1" applyFill="1" applyBorder="1" applyAlignment="1">
      <alignment wrapText="1"/>
    </xf>
    <xf numFmtId="166" fontId="10" fillId="0" borderId="0" xfId="0" applyNumberFormat="1" applyFont="1" applyFill="1" applyBorder="1" applyAlignment="1">
      <alignment wrapText="1"/>
    </xf>
    <xf numFmtId="165" fontId="10" fillId="0" borderId="0" xfId="0" applyNumberFormat="1" applyFont="1" applyBorder="1" applyAlignment="1">
      <alignment wrapText="1"/>
    </xf>
    <xf numFmtId="0" fontId="10" fillId="0" borderId="0" xfId="0" applyFont="1" applyBorder="1" applyAlignment="1">
      <alignment wrapText="1"/>
    </xf>
    <xf numFmtId="0" fontId="7" fillId="2" borderId="0" xfId="0" applyFont="1" applyFill="1" applyAlignment="1">
      <alignment horizontal="left" wrapText="1"/>
    </xf>
    <xf numFmtId="166" fontId="10" fillId="2" borderId="0" xfId="0" applyNumberFormat="1" applyFont="1" applyFill="1" applyBorder="1" applyAlignment="1">
      <alignment horizontal="left" wrapText="1"/>
    </xf>
    <xf numFmtId="166" fontId="8" fillId="4" borderId="1" xfId="0" applyNumberFormat="1" applyFont="1" applyFill="1" applyBorder="1" applyAlignment="1">
      <alignment horizontal="left" wrapText="1"/>
    </xf>
    <xf numFmtId="166" fontId="8" fillId="4" borderId="1" xfId="0" applyNumberFormat="1" applyFont="1" applyFill="1" applyBorder="1" applyAlignment="1">
      <alignment horizontal="right" wrapText="1"/>
    </xf>
    <xf numFmtId="166" fontId="8" fillId="5" borderId="1" xfId="0" quotePrefix="1" applyNumberFormat="1" applyFont="1" applyFill="1" applyBorder="1" applyAlignment="1">
      <alignment horizontal="left" wrapText="1"/>
    </xf>
    <xf numFmtId="166" fontId="8" fillId="6" borderId="1" xfId="0" applyNumberFormat="1" applyFont="1" applyFill="1" applyBorder="1" applyAlignment="1">
      <alignment horizontal="left" wrapText="1"/>
    </xf>
    <xf numFmtId="166" fontId="10" fillId="0" borderId="0" xfId="0" applyNumberFormat="1" applyFont="1" applyFill="1" applyBorder="1" applyAlignment="1">
      <alignment horizontal="left" wrapText="1"/>
    </xf>
    <xf numFmtId="166" fontId="9" fillId="2" borderId="0" xfId="0" applyNumberFormat="1" applyFont="1" applyFill="1" applyBorder="1" applyAlignment="1">
      <alignment horizontal="left" wrapText="1"/>
    </xf>
    <xf numFmtId="166" fontId="8" fillId="4" borderId="12" xfId="0" applyNumberFormat="1" applyFont="1" applyFill="1" applyBorder="1" applyAlignment="1">
      <alignment horizontal="left" wrapText="1"/>
    </xf>
    <xf numFmtId="166" fontId="8" fillId="6" borderId="12" xfId="0" applyNumberFormat="1" applyFont="1" applyFill="1" applyBorder="1" applyAlignment="1">
      <alignment horizontal="left" wrapText="1"/>
    </xf>
    <xf numFmtId="166" fontId="8" fillId="6" borderId="4" xfId="0" applyNumberFormat="1" applyFont="1" applyFill="1" applyBorder="1" applyAlignment="1">
      <alignment horizontal="left" wrapText="1"/>
    </xf>
    <xf numFmtId="166" fontId="10" fillId="2" borderId="0" xfId="0" applyNumberFormat="1" applyFont="1" applyFill="1" applyBorder="1" applyAlignment="1">
      <alignment horizontal="center" wrapText="1"/>
    </xf>
    <xf numFmtId="0" fontId="7" fillId="2" borderId="0" xfId="0" applyFont="1" applyFill="1" applyBorder="1" applyAlignment="1">
      <alignment horizontal="left"/>
    </xf>
    <xf numFmtId="0" fontId="7" fillId="3" borderId="4" xfId="0" applyFont="1" applyFill="1" applyBorder="1" applyAlignment="1">
      <alignment horizontal="left" wrapText="1"/>
    </xf>
    <xf numFmtId="0" fontId="7" fillId="7" borderId="4" xfId="0" applyFont="1" applyFill="1" applyBorder="1" applyAlignment="1">
      <alignment horizontal="left" wrapText="1"/>
    </xf>
    <xf numFmtId="166" fontId="8" fillId="3" borderId="13" xfId="0" applyNumberFormat="1" applyFont="1" applyFill="1" applyBorder="1" applyAlignment="1">
      <alignment horizontal="left" wrapText="1"/>
    </xf>
    <xf numFmtId="166" fontId="8" fillId="3" borderId="14" xfId="0" applyNumberFormat="1" applyFont="1" applyFill="1" applyBorder="1" applyAlignment="1">
      <alignment horizontal="left" wrapText="1"/>
    </xf>
    <xf numFmtId="166" fontId="8" fillId="3" borderId="14" xfId="0" applyNumberFormat="1" applyFont="1" applyFill="1" applyBorder="1" applyAlignment="1">
      <alignment horizontal="center" wrapText="1"/>
    </xf>
    <xf numFmtId="166" fontId="8" fillId="3" borderId="13" xfId="0" applyNumberFormat="1" applyFont="1" applyFill="1" applyBorder="1" applyAlignment="1">
      <alignment horizontal="right" wrapText="1"/>
    </xf>
    <xf numFmtId="166" fontId="8" fillId="3" borderId="14" xfId="0" applyNumberFormat="1" applyFont="1" applyFill="1" applyBorder="1" applyAlignment="1">
      <alignment horizontal="right" wrapText="1"/>
    </xf>
    <xf numFmtId="166" fontId="7" fillId="3" borderId="14" xfId="0" applyNumberFormat="1" applyFont="1" applyFill="1" applyBorder="1" applyAlignment="1">
      <alignment horizontal="right" wrapText="1"/>
    </xf>
    <xf numFmtId="166" fontId="7" fillId="3" borderId="11" xfId="0" applyNumberFormat="1" applyFont="1" applyFill="1" applyBorder="1" applyAlignment="1">
      <alignment horizontal="right" wrapText="1"/>
    </xf>
    <xf numFmtId="166" fontId="7" fillId="0" borderId="15" xfId="0" applyNumberFormat="1" applyFont="1" applyFill="1" applyBorder="1" applyAlignment="1">
      <alignment horizontal="right" wrapText="1"/>
    </xf>
    <xf numFmtId="166" fontId="8" fillId="7" borderId="13" xfId="0" applyNumberFormat="1" applyFont="1" applyFill="1" applyBorder="1" applyAlignment="1">
      <alignment horizontal="right" wrapText="1"/>
    </xf>
    <xf numFmtId="166" fontId="8" fillId="7" borderId="14" xfId="0" applyNumberFormat="1" applyFont="1" applyFill="1" applyBorder="1" applyAlignment="1">
      <alignment horizontal="right" wrapText="1"/>
    </xf>
    <xf numFmtId="166" fontId="7" fillId="7" borderId="14" xfId="0" applyNumberFormat="1" applyFont="1" applyFill="1" applyBorder="1" applyAlignment="1">
      <alignment horizontal="right" wrapText="1"/>
    </xf>
    <xf numFmtId="166" fontId="7" fillId="7" borderId="11" xfId="0" applyNumberFormat="1" applyFont="1" applyFill="1" applyBorder="1" applyAlignment="1">
      <alignment horizontal="right" wrapText="1"/>
    </xf>
    <xf numFmtId="166" fontId="7" fillId="0" borderId="0" xfId="0" applyNumberFormat="1" applyFont="1" applyAlignment="1">
      <alignment horizontal="right"/>
    </xf>
    <xf numFmtId="0" fontId="9" fillId="0" borderId="0" xfId="0" applyFont="1" applyFill="1" applyAlignment="1">
      <alignment horizontal="left"/>
    </xf>
    <xf numFmtId="166" fontId="8" fillId="3" borderId="14" xfId="0" quotePrefix="1" applyNumberFormat="1" applyFont="1" applyFill="1" applyBorder="1" applyAlignment="1">
      <alignment horizontal="left" wrapText="1"/>
    </xf>
    <xf numFmtId="166" fontId="8" fillId="3" borderId="11" xfId="0" applyNumberFormat="1" applyFont="1" applyFill="1" applyBorder="1" applyAlignment="1">
      <alignment horizontal="left" wrapText="1"/>
    </xf>
    <xf numFmtId="164" fontId="9" fillId="2" borderId="0" xfId="0" applyNumberFormat="1" applyFont="1" applyFill="1" applyBorder="1" applyAlignment="1">
      <alignment horizontal="right" wrapText="1"/>
    </xf>
    <xf numFmtId="166" fontId="8" fillId="2" borderId="0" xfId="0" applyNumberFormat="1" applyFont="1" applyFill="1" applyBorder="1" applyAlignment="1">
      <alignment wrapText="1"/>
    </xf>
    <xf numFmtId="0" fontId="8" fillId="3" borderId="17" xfId="0" applyFont="1" applyFill="1" applyBorder="1" applyAlignment="1">
      <alignment horizontal="left" wrapText="1"/>
    </xf>
    <xf numFmtId="0" fontId="8" fillId="3" borderId="16" xfId="0" applyFont="1" applyFill="1" applyBorder="1" applyAlignment="1">
      <alignment horizontal="left" wrapText="1"/>
    </xf>
    <xf numFmtId="0" fontId="7" fillId="3" borderId="16" xfId="0" applyFont="1" applyFill="1" applyBorder="1" applyAlignment="1">
      <alignment horizontal="left" wrapText="1"/>
    </xf>
    <xf numFmtId="0" fontId="7" fillId="3" borderId="18" xfId="0" applyFont="1" applyFill="1" applyBorder="1" applyAlignment="1">
      <alignment horizontal="left" wrapText="1"/>
    </xf>
    <xf numFmtId="0" fontId="8" fillId="7" borderId="17" xfId="0" applyFont="1" applyFill="1" applyBorder="1" applyAlignment="1">
      <alignment horizontal="left" wrapText="1"/>
    </xf>
    <xf numFmtId="0" fontId="8" fillId="7" borderId="16" xfId="0" applyFont="1" applyFill="1" applyBorder="1" applyAlignment="1">
      <alignment horizontal="left" wrapText="1"/>
    </xf>
    <xf numFmtId="0" fontId="7" fillId="7" borderId="16" xfId="0" applyFont="1" applyFill="1" applyBorder="1" applyAlignment="1">
      <alignment horizontal="left" wrapText="1"/>
    </xf>
    <xf numFmtId="0" fontId="7" fillId="7" borderId="18" xfId="0" applyFont="1" applyFill="1" applyBorder="1" applyAlignment="1">
      <alignment horizontal="left" wrapText="1"/>
    </xf>
    <xf numFmtId="166" fontId="9" fillId="2" borderId="0" xfId="0" applyNumberFormat="1" applyFont="1" applyFill="1" applyBorder="1" applyAlignment="1">
      <alignment horizontal="right"/>
    </xf>
    <xf numFmtId="165" fontId="10" fillId="0" borderId="0" xfId="0" applyNumberFormat="1" applyFont="1" applyBorder="1" applyAlignment="1">
      <alignment horizontal="left" wrapText="1"/>
    </xf>
    <xf numFmtId="166" fontId="10" fillId="0" borderId="0" xfId="0" applyNumberFormat="1" applyFont="1" applyBorder="1" applyAlignment="1">
      <alignment horizontal="right" wrapText="1"/>
    </xf>
    <xf numFmtId="166" fontId="9" fillId="2" borderId="0" xfId="0" applyNumberFormat="1" applyFont="1" applyFill="1" applyAlignment="1">
      <alignment horizontal="right" wrapText="1"/>
    </xf>
    <xf numFmtId="166" fontId="9" fillId="0" borderId="0" xfId="0" applyNumberFormat="1" applyFont="1" applyBorder="1" applyAlignment="1">
      <alignment horizontal="left"/>
    </xf>
    <xf numFmtId="0" fontId="7" fillId="0" borderId="0" xfId="0" applyFont="1" applyBorder="1" applyAlignment="1">
      <alignment wrapText="1"/>
    </xf>
    <xf numFmtId="166" fontId="10" fillId="0" borderId="0" xfId="0" applyNumberFormat="1" applyFont="1" applyBorder="1" applyAlignment="1">
      <alignment wrapText="1"/>
    </xf>
    <xf numFmtId="0" fontId="9" fillId="0" borderId="16" xfId="0" applyFont="1" applyBorder="1" applyAlignment="1">
      <alignment wrapText="1"/>
    </xf>
    <xf numFmtId="166" fontId="7" fillId="0" borderId="0" xfId="0" applyNumberFormat="1" applyFont="1" applyBorder="1" applyAlignment="1">
      <alignment wrapText="1"/>
    </xf>
    <xf numFmtId="167" fontId="10" fillId="0" borderId="0" xfId="0" applyNumberFormat="1" applyFont="1" applyFill="1" applyBorder="1" applyAlignment="1">
      <alignment horizontal="left" wrapText="1"/>
    </xf>
    <xf numFmtId="166" fontId="10" fillId="0" borderId="19" xfId="0" applyNumberFormat="1" applyFont="1" applyFill="1" applyBorder="1" applyAlignment="1">
      <alignment horizontal="left" wrapText="1"/>
    </xf>
    <xf numFmtId="0" fontId="8" fillId="3" borderId="16" xfId="0" quotePrefix="1" applyFont="1" applyFill="1" applyBorder="1" applyAlignment="1">
      <alignment horizontal="left" wrapText="1"/>
    </xf>
    <xf numFmtId="0" fontId="8" fillId="3" borderId="18" xfId="0" applyFont="1" applyFill="1" applyBorder="1" applyAlignment="1">
      <alignment horizontal="left" wrapText="1"/>
    </xf>
  </cellXfs>
  <cellStyles count="2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4"/>
  <sheetViews>
    <sheetView workbookViewId="0">
      <pane ySplit="1" topLeftCell="A2" activePane="bottomLeft" state="frozen"/>
      <selection pane="bottomLeft" activeCell="A10" sqref="A10"/>
    </sheetView>
  </sheetViews>
  <sheetFormatPr baseColWidth="10" defaultColWidth="14.5" defaultRowHeight="15.75" customHeight="1" x14ac:dyDescent="0"/>
  <cols>
    <col min="1" max="1" width="15.5" bestFit="1" customWidth="1"/>
    <col min="2" max="2" width="28.83203125" bestFit="1" customWidth="1"/>
    <col min="3" max="3" width="44" bestFit="1" customWidth="1"/>
    <col min="4" max="4" width="255.83203125" bestFit="1" customWidth="1"/>
    <col min="5" max="5" width="25.33203125" bestFit="1" customWidth="1"/>
    <col min="6" max="6" width="189.1640625" bestFit="1" customWidth="1"/>
    <col min="7" max="7" width="255.83203125" bestFit="1" customWidth="1"/>
    <col min="8" max="8" width="34.1640625" bestFit="1" customWidth="1"/>
    <col min="9" max="9" width="99.6640625" bestFit="1" customWidth="1"/>
    <col min="10" max="10" width="255.83203125" bestFit="1" customWidth="1"/>
    <col min="11" max="11" width="216.83203125" bestFit="1" customWidth="1"/>
    <col min="12" max="12" width="236.33203125" bestFit="1" customWidth="1"/>
    <col min="13" max="13" width="255.83203125" bestFit="1" customWidth="1"/>
    <col min="14" max="14" width="32" bestFit="1" customWidth="1"/>
    <col min="15" max="15" width="152.1640625" bestFit="1" customWidth="1"/>
    <col min="16" max="16" width="194" bestFit="1" customWidth="1"/>
    <col min="17" max="17" width="130.6640625" bestFit="1" customWidth="1"/>
    <col min="18" max="19" width="255.83203125" bestFit="1" customWidth="1"/>
    <col min="20" max="20" width="33.33203125" bestFit="1" customWidth="1"/>
    <col min="21" max="21" width="181.1640625" bestFit="1" customWidth="1"/>
    <col min="22" max="22" width="255.83203125" bestFit="1" customWidth="1"/>
    <col min="23" max="23" width="86.83203125" bestFit="1" customWidth="1"/>
    <col min="24" max="24" width="238.83203125" bestFit="1" customWidth="1"/>
    <col min="25" max="25" width="255.83203125" bestFit="1" customWidth="1"/>
    <col min="26" max="26" width="46.83203125" bestFit="1" customWidth="1"/>
    <col min="27" max="27" width="172.6640625" bestFit="1" customWidth="1"/>
    <col min="28" max="28" width="255.83203125" bestFit="1" customWidth="1"/>
    <col min="29" max="29" width="78.5" bestFit="1" customWidth="1"/>
    <col min="30" max="30" width="189.5" bestFit="1" customWidth="1"/>
    <col min="31" max="31" width="255.83203125" bestFit="1" customWidth="1"/>
    <col min="32" max="32" width="28.83203125" bestFit="1" customWidth="1"/>
    <col min="33" max="33" width="90.5" bestFit="1" customWidth="1"/>
    <col min="34" max="34" width="255.83203125" bestFit="1" customWidth="1"/>
    <col min="35" max="35" width="114.83203125" bestFit="1" customWidth="1"/>
    <col min="36" max="36" width="183" bestFit="1" customWidth="1"/>
    <col min="37" max="37" width="158.83203125" bestFit="1" customWidth="1"/>
    <col min="38" max="38" width="14" bestFit="1" customWidth="1"/>
    <col min="39" max="39" width="51.83203125" bestFit="1" customWidth="1"/>
    <col min="40" max="40" width="62.83203125" bestFit="1" customWidth="1"/>
    <col min="41" max="41" width="78.5" bestFit="1" customWidth="1"/>
    <col min="42" max="42" width="255.83203125" bestFit="1" customWidth="1"/>
    <col min="43" max="43" width="114.33203125" bestFit="1" customWidth="1"/>
    <col min="44" max="44" width="14" bestFit="1" customWidth="1"/>
    <col min="45" max="45" width="51.83203125" bestFit="1" customWidth="1"/>
    <col min="46" max="46" width="62.33203125" bestFit="1" customWidth="1"/>
    <col min="47" max="47" width="78.5" bestFit="1" customWidth="1"/>
    <col min="48" max="48" width="170.33203125" bestFit="1" customWidth="1"/>
    <col min="49" max="49" width="104.5" bestFit="1" customWidth="1"/>
    <col min="50" max="50" width="14" bestFit="1" customWidth="1"/>
    <col min="51" max="51" width="51.83203125" bestFit="1" customWidth="1"/>
    <col min="52" max="52" width="62.83203125" bestFit="1" customWidth="1"/>
    <col min="53" max="53" width="78.5" bestFit="1" customWidth="1"/>
    <col min="54" max="54" width="196.1640625" bestFit="1" customWidth="1"/>
    <col min="55" max="55" width="114.83203125" bestFit="1" customWidth="1"/>
    <col min="56" max="56" width="14" bestFit="1" customWidth="1"/>
    <col min="57" max="57" width="51.83203125" bestFit="1" customWidth="1"/>
    <col min="58" max="58" width="62.83203125" bestFit="1" customWidth="1"/>
    <col min="59" max="59" width="78.5" bestFit="1" customWidth="1"/>
    <col min="60" max="60" width="142.5" bestFit="1" customWidth="1"/>
    <col min="61" max="61" width="156.6640625" bestFit="1" customWidth="1"/>
    <col min="62" max="62" width="14" bestFit="1" customWidth="1"/>
    <col min="63" max="63" width="51.83203125" bestFit="1" customWidth="1"/>
    <col min="64" max="64" width="62.83203125" bestFit="1" customWidth="1"/>
    <col min="65" max="65" width="78.5" bestFit="1" customWidth="1"/>
    <col min="66" max="71" width="21.5" customWidth="1"/>
  </cols>
  <sheetData>
    <row r="1" spans="1:65" s="1" customFormat="1" ht="15.75" customHeight="1">
      <c r="A1" s="2" t="s">
        <v>0</v>
      </c>
      <c r="B1" s="2" t="s">
        <v>1</v>
      </c>
      <c r="C1" s="2" t="s">
        <v>2</v>
      </c>
      <c r="D1" s="2" t="s">
        <v>3</v>
      </c>
      <c r="E1" s="3" t="s">
        <v>4</v>
      </c>
      <c r="F1" s="2" t="s">
        <v>5</v>
      </c>
      <c r="G1" s="2" t="s">
        <v>6</v>
      </c>
      <c r="H1" s="2" t="s">
        <v>7</v>
      </c>
      <c r="I1" s="2" t="s">
        <v>8</v>
      </c>
      <c r="J1" s="2" t="s">
        <v>9</v>
      </c>
      <c r="K1" s="2" t="s">
        <v>10</v>
      </c>
      <c r="L1" s="2" t="s">
        <v>5</v>
      </c>
      <c r="M1" s="2" t="s">
        <v>6</v>
      </c>
      <c r="N1" s="2" t="s">
        <v>7</v>
      </c>
      <c r="O1" s="2" t="s">
        <v>8</v>
      </c>
      <c r="P1" s="2" t="s">
        <v>9</v>
      </c>
      <c r="Q1" s="2" t="s">
        <v>10</v>
      </c>
      <c r="R1" s="2" t="s">
        <v>5</v>
      </c>
      <c r="S1" s="2" t="s">
        <v>6</v>
      </c>
      <c r="T1" s="2" t="s">
        <v>7</v>
      </c>
      <c r="U1" s="2" t="s">
        <v>8</v>
      </c>
      <c r="V1" s="2" t="s">
        <v>9</v>
      </c>
      <c r="W1" s="2" t="s">
        <v>10</v>
      </c>
      <c r="X1" s="2" t="s">
        <v>5</v>
      </c>
      <c r="Y1" s="2" t="s">
        <v>6</v>
      </c>
      <c r="Z1" s="2" t="s">
        <v>7</v>
      </c>
      <c r="AA1" s="2" t="s">
        <v>8</v>
      </c>
      <c r="AB1" s="2" t="s">
        <v>9</v>
      </c>
      <c r="AC1" s="2" t="s">
        <v>10</v>
      </c>
      <c r="AD1" s="2" t="s">
        <v>5</v>
      </c>
      <c r="AE1" s="2" t="s">
        <v>6</v>
      </c>
      <c r="AF1" s="2" t="s">
        <v>7</v>
      </c>
      <c r="AG1" s="2" t="s">
        <v>8</v>
      </c>
      <c r="AH1" s="2" t="s">
        <v>9</v>
      </c>
      <c r="AI1" s="2" t="s">
        <v>10</v>
      </c>
      <c r="AJ1" s="2" t="s">
        <v>5</v>
      </c>
      <c r="AK1" s="2" t="s">
        <v>6</v>
      </c>
      <c r="AL1" s="2" t="s">
        <v>7</v>
      </c>
      <c r="AM1" s="2" t="s">
        <v>8</v>
      </c>
      <c r="AN1" s="2" t="s">
        <v>9</v>
      </c>
      <c r="AO1" s="2" t="s">
        <v>10</v>
      </c>
      <c r="AP1" s="2" t="s">
        <v>5</v>
      </c>
      <c r="AQ1" s="2" t="s">
        <v>6</v>
      </c>
      <c r="AR1" s="2" t="s">
        <v>7</v>
      </c>
      <c r="AS1" s="2" t="s">
        <v>8</v>
      </c>
      <c r="AT1" s="2" t="s">
        <v>11</v>
      </c>
      <c r="AU1" s="2" t="s">
        <v>10</v>
      </c>
      <c r="AV1" s="2" t="s">
        <v>5</v>
      </c>
      <c r="AW1" s="2" t="s">
        <v>6</v>
      </c>
      <c r="AX1" s="2" t="s">
        <v>7</v>
      </c>
      <c r="AY1" s="2" t="s">
        <v>8</v>
      </c>
      <c r="AZ1" s="2" t="s">
        <v>9</v>
      </c>
      <c r="BA1" s="2" t="s">
        <v>10</v>
      </c>
      <c r="BB1" s="2" t="s">
        <v>12</v>
      </c>
      <c r="BC1" s="2" t="s">
        <v>6</v>
      </c>
      <c r="BD1" s="2" t="s">
        <v>7</v>
      </c>
      <c r="BE1" s="2" t="s">
        <v>8</v>
      </c>
      <c r="BF1" s="2" t="s">
        <v>9</v>
      </c>
      <c r="BG1" s="2" t="s">
        <v>10</v>
      </c>
      <c r="BH1" s="2" t="s">
        <v>12</v>
      </c>
      <c r="BI1" s="2" t="s">
        <v>6</v>
      </c>
      <c r="BJ1" s="2" t="s">
        <v>7</v>
      </c>
      <c r="BK1" s="2" t="s">
        <v>8</v>
      </c>
      <c r="BL1" s="2" t="s">
        <v>9</v>
      </c>
      <c r="BM1" s="2" t="s">
        <v>10</v>
      </c>
    </row>
    <row r="2" spans="1:65" ht="15.75" customHeight="1">
      <c r="A2" s="4">
        <v>43004.700408020828</v>
      </c>
      <c r="B2" s="5" t="s">
        <v>13</v>
      </c>
      <c r="C2" s="5" t="s">
        <v>14</v>
      </c>
      <c r="D2" s="5" t="s">
        <v>15</v>
      </c>
      <c r="E2" s="6">
        <v>12200</v>
      </c>
      <c r="F2" s="5" t="s">
        <v>16</v>
      </c>
      <c r="G2" s="5" t="s">
        <v>17</v>
      </c>
      <c r="H2" s="5" t="s">
        <v>18</v>
      </c>
      <c r="I2" s="7">
        <v>3000</v>
      </c>
      <c r="J2" s="5" t="s">
        <v>19</v>
      </c>
      <c r="K2" s="5" t="s">
        <v>20</v>
      </c>
      <c r="L2" s="5" t="s">
        <v>21</v>
      </c>
      <c r="M2" s="5" t="s">
        <v>22</v>
      </c>
      <c r="N2" s="5" t="s">
        <v>23</v>
      </c>
      <c r="O2" s="7">
        <v>5000</v>
      </c>
      <c r="P2" s="5" t="s">
        <v>24</v>
      </c>
      <c r="Q2" s="5" t="s">
        <v>25</v>
      </c>
      <c r="R2" s="5" t="s">
        <v>26</v>
      </c>
      <c r="S2" s="5" t="s">
        <v>27</v>
      </c>
      <c r="T2" s="8" t="s">
        <v>28</v>
      </c>
      <c r="U2" s="7">
        <v>200</v>
      </c>
      <c r="V2" s="5" t="s">
        <v>29</v>
      </c>
      <c r="W2" s="5" t="s">
        <v>30</v>
      </c>
      <c r="X2" s="9" t="s">
        <v>253</v>
      </c>
      <c r="Y2" s="9" t="s">
        <v>254</v>
      </c>
      <c r="Z2" s="9" t="s">
        <v>255</v>
      </c>
      <c r="AA2" s="9" t="s">
        <v>256</v>
      </c>
      <c r="AB2" s="9" t="s">
        <v>226</v>
      </c>
      <c r="AC2" s="9" t="s">
        <v>257</v>
      </c>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row>
    <row r="3" spans="1:65" ht="15.75" customHeight="1">
      <c r="A3" s="4">
        <v>43011.479435428242</v>
      </c>
      <c r="B3" s="5" t="s">
        <v>32</v>
      </c>
      <c r="C3" s="5" t="s">
        <v>33</v>
      </c>
      <c r="D3" s="5" t="s">
        <v>34</v>
      </c>
      <c r="E3" s="10">
        <v>14000</v>
      </c>
      <c r="F3" s="5" t="s">
        <v>35</v>
      </c>
      <c r="G3" s="5" t="s">
        <v>36</v>
      </c>
      <c r="H3" s="8" t="s">
        <v>37</v>
      </c>
      <c r="I3" s="5" t="s">
        <v>38</v>
      </c>
      <c r="J3" s="5" t="s">
        <v>39</v>
      </c>
      <c r="K3" s="5" t="s">
        <v>40</v>
      </c>
      <c r="L3" s="5" t="s">
        <v>41</v>
      </c>
      <c r="M3" s="5" t="s">
        <v>42</v>
      </c>
      <c r="N3" s="8" t="s">
        <v>43</v>
      </c>
      <c r="O3" s="7">
        <v>0</v>
      </c>
      <c r="P3" s="5" t="s">
        <v>44</v>
      </c>
      <c r="Q3" s="5" t="s">
        <v>40</v>
      </c>
      <c r="R3" s="5" t="s">
        <v>45</v>
      </c>
      <c r="S3" s="5" t="s">
        <v>46</v>
      </c>
      <c r="T3" s="8" t="s">
        <v>47</v>
      </c>
      <c r="U3" s="5" t="s">
        <v>48</v>
      </c>
      <c r="V3" s="5" t="s">
        <v>49</v>
      </c>
      <c r="W3" s="5" t="s">
        <v>40</v>
      </c>
      <c r="X3" s="5" t="s">
        <v>50</v>
      </c>
      <c r="Y3" s="5" t="s">
        <v>51</v>
      </c>
      <c r="Z3" s="5" t="s">
        <v>52</v>
      </c>
      <c r="AA3" s="5" t="s">
        <v>53</v>
      </c>
      <c r="AB3" s="5" t="s">
        <v>54</v>
      </c>
      <c r="AC3" s="5" t="s">
        <v>40</v>
      </c>
      <c r="AD3" s="5" t="s">
        <v>55</v>
      </c>
      <c r="AE3" s="5" t="s">
        <v>56</v>
      </c>
      <c r="AF3" s="8" t="s">
        <v>57</v>
      </c>
      <c r="AG3" s="5" t="s">
        <v>58</v>
      </c>
      <c r="AH3" s="5" t="s">
        <v>59</v>
      </c>
      <c r="AI3" s="5" t="s">
        <v>40</v>
      </c>
      <c r="AJ3" s="5" t="s">
        <v>60</v>
      </c>
      <c r="AK3" s="5" t="s">
        <v>61</v>
      </c>
      <c r="AL3" s="8" t="s">
        <v>62</v>
      </c>
      <c r="AM3" s="5" t="s">
        <v>63</v>
      </c>
      <c r="AN3" s="5" t="s">
        <v>64</v>
      </c>
      <c r="AO3" s="5" t="s">
        <v>40</v>
      </c>
      <c r="AP3" s="5" t="s">
        <v>65</v>
      </c>
      <c r="AQ3" s="5" t="s">
        <v>66</v>
      </c>
      <c r="AR3" s="8" t="s">
        <v>67</v>
      </c>
      <c r="AS3" s="5" t="s">
        <v>63</v>
      </c>
      <c r="AT3" s="5" t="s">
        <v>68</v>
      </c>
      <c r="AU3" s="5" t="s">
        <v>40</v>
      </c>
      <c r="AV3" s="5" t="s">
        <v>69</v>
      </c>
      <c r="AW3" s="5" t="s">
        <v>70</v>
      </c>
      <c r="AX3" s="8" t="s">
        <v>71</v>
      </c>
      <c r="AY3" s="5" t="s">
        <v>72</v>
      </c>
      <c r="AZ3" s="5" t="s">
        <v>73</v>
      </c>
      <c r="BA3" s="5" t="s">
        <v>40</v>
      </c>
      <c r="BB3" s="5" t="s">
        <v>74</v>
      </c>
      <c r="BC3" s="5" t="s">
        <v>75</v>
      </c>
      <c r="BD3" s="8" t="s">
        <v>76</v>
      </c>
      <c r="BE3" s="5" t="s">
        <v>72</v>
      </c>
      <c r="BF3" s="5" t="s">
        <v>77</v>
      </c>
      <c r="BG3" s="5" t="s">
        <v>40</v>
      </c>
      <c r="BH3" s="5" t="s">
        <v>78</v>
      </c>
      <c r="BI3" s="5" t="s">
        <v>79</v>
      </c>
      <c r="BJ3" s="8" t="s">
        <v>80</v>
      </c>
      <c r="BK3" s="5" t="s">
        <v>81</v>
      </c>
      <c r="BL3" s="5" t="s">
        <v>82</v>
      </c>
      <c r="BM3" s="5" t="s">
        <v>40</v>
      </c>
    </row>
    <row r="4" spans="1:65" ht="15.75" customHeight="1">
      <c r="A4" s="4">
        <v>43013.603593113425</v>
      </c>
      <c r="B4" s="5" t="s">
        <v>83</v>
      </c>
      <c r="C4" s="5" t="s">
        <v>84</v>
      </c>
      <c r="D4" s="5" t="s">
        <v>85</v>
      </c>
      <c r="E4" s="6">
        <v>17500</v>
      </c>
      <c r="F4" s="5" t="s">
        <v>86</v>
      </c>
      <c r="G4" s="5" t="s">
        <v>87</v>
      </c>
      <c r="H4" s="5" t="s">
        <v>88</v>
      </c>
      <c r="I4" s="5" t="s">
        <v>89</v>
      </c>
      <c r="J4" s="5" t="s">
        <v>90</v>
      </c>
      <c r="K4" s="5" t="s">
        <v>91</v>
      </c>
      <c r="L4" s="5" t="s">
        <v>92</v>
      </c>
      <c r="M4" s="5" t="s">
        <v>93</v>
      </c>
      <c r="N4" s="5" t="s">
        <v>94</v>
      </c>
      <c r="O4" s="5" t="s">
        <v>95</v>
      </c>
      <c r="P4" s="5" t="s">
        <v>96</v>
      </c>
      <c r="Q4" s="5" t="s">
        <v>97</v>
      </c>
      <c r="R4" s="5" t="s">
        <v>98</v>
      </c>
      <c r="S4" s="5" t="s">
        <v>99</v>
      </c>
      <c r="T4" s="5" t="s">
        <v>100</v>
      </c>
      <c r="U4" s="5" t="s">
        <v>101</v>
      </c>
      <c r="V4" s="5" t="s">
        <v>102</v>
      </c>
      <c r="W4" s="5" t="s">
        <v>103</v>
      </c>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row>
    <row r="5" spans="1:65" ht="15.75" customHeight="1">
      <c r="A5" s="4">
        <v>43013.927907962963</v>
      </c>
      <c r="B5" s="5" t="s">
        <v>104</v>
      </c>
      <c r="C5" s="5" t="s">
        <v>105</v>
      </c>
      <c r="D5" s="5" t="s">
        <v>106</v>
      </c>
      <c r="E5" s="6">
        <v>22389</v>
      </c>
      <c r="F5" s="5" t="s">
        <v>107</v>
      </c>
      <c r="G5" s="5" t="s">
        <v>108</v>
      </c>
      <c r="H5" s="5" t="s">
        <v>109</v>
      </c>
      <c r="I5" s="5" t="s">
        <v>110</v>
      </c>
      <c r="J5" s="5" t="s">
        <v>111</v>
      </c>
      <c r="K5" s="5" t="s">
        <v>112</v>
      </c>
      <c r="L5" s="5" t="s">
        <v>113</v>
      </c>
      <c r="M5" s="5" t="s">
        <v>114</v>
      </c>
      <c r="N5" s="5" t="s">
        <v>115</v>
      </c>
      <c r="O5" s="5" t="s">
        <v>116</v>
      </c>
      <c r="P5" s="5" t="s">
        <v>117</v>
      </c>
      <c r="Q5" s="5" t="s">
        <v>118</v>
      </c>
      <c r="R5" s="5" t="s">
        <v>119</v>
      </c>
      <c r="S5" s="5" t="s">
        <v>120</v>
      </c>
      <c r="T5" s="5" t="s">
        <v>121</v>
      </c>
      <c r="U5" s="5" t="s">
        <v>122</v>
      </c>
      <c r="V5" s="5" t="s">
        <v>123</v>
      </c>
      <c r="W5" s="5" t="s">
        <v>124</v>
      </c>
      <c r="X5" s="5" t="s">
        <v>125</v>
      </c>
      <c r="Y5" s="5" t="s">
        <v>126</v>
      </c>
      <c r="Z5" s="5" t="s">
        <v>127</v>
      </c>
      <c r="AA5" s="5" t="s">
        <v>128</v>
      </c>
      <c r="AB5" s="5" t="s">
        <v>129</v>
      </c>
      <c r="AC5" s="5" t="s">
        <v>130</v>
      </c>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row>
    <row r="6" spans="1:65" ht="15.75" customHeight="1">
      <c r="A6" s="4">
        <v>43014.362600798609</v>
      </c>
      <c r="B6" s="5" t="s">
        <v>131</v>
      </c>
      <c r="C6" s="5" t="s">
        <v>132</v>
      </c>
      <c r="D6" s="5" t="s">
        <v>133</v>
      </c>
      <c r="E6" s="6">
        <v>30000</v>
      </c>
      <c r="F6" s="5" t="s">
        <v>134</v>
      </c>
      <c r="G6" s="5" t="s">
        <v>135</v>
      </c>
      <c r="H6" s="5" t="s">
        <v>136</v>
      </c>
      <c r="I6" s="5" t="s">
        <v>137</v>
      </c>
      <c r="J6" s="5" t="s">
        <v>138</v>
      </c>
      <c r="K6" s="5" t="s">
        <v>139</v>
      </c>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row>
    <row r="7" spans="1:65" ht="15.75" customHeight="1">
      <c r="A7" s="4">
        <v>43014.415186064813</v>
      </c>
      <c r="B7" s="5" t="s">
        <v>31</v>
      </c>
      <c r="C7" s="5" t="s">
        <v>140</v>
      </c>
      <c r="D7" s="5" t="s">
        <v>141</v>
      </c>
      <c r="E7" s="6">
        <v>57940</v>
      </c>
      <c r="F7" s="5" t="s">
        <v>142</v>
      </c>
      <c r="G7" s="5" t="s">
        <v>143</v>
      </c>
      <c r="H7" s="5" t="s">
        <v>144</v>
      </c>
      <c r="I7" s="5" t="s">
        <v>145</v>
      </c>
      <c r="J7" s="5" t="s">
        <v>146</v>
      </c>
      <c r="K7" s="5" t="s">
        <v>147</v>
      </c>
      <c r="L7" s="5" t="s">
        <v>148</v>
      </c>
      <c r="M7" s="5" t="s">
        <v>149</v>
      </c>
      <c r="N7" s="5" t="s">
        <v>150</v>
      </c>
      <c r="O7" s="5" t="s">
        <v>151</v>
      </c>
      <c r="P7" s="5" t="s">
        <v>152</v>
      </c>
      <c r="Q7" s="5" t="s">
        <v>153</v>
      </c>
      <c r="R7" s="5" t="s">
        <v>154</v>
      </c>
      <c r="S7" s="5" t="s">
        <v>155</v>
      </c>
      <c r="T7" s="8" t="s">
        <v>156</v>
      </c>
      <c r="U7" s="5" t="s">
        <v>157</v>
      </c>
      <c r="V7" s="5" t="s">
        <v>158</v>
      </c>
      <c r="W7" s="5" t="s">
        <v>159</v>
      </c>
      <c r="X7" s="5" t="s">
        <v>160</v>
      </c>
      <c r="Y7" s="5" t="s">
        <v>161</v>
      </c>
      <c r="Z7" s="5" t="s">
        <v>162</v>
      </c>
      <c r="AA7" s="5" t="s">
        <v>163</v>
      </c>
      <c r="AB7" s="5" t="s">
        <v>164</v>
      </c>
      <c r="AC7" s="5" t="s">
        <v>165</v>
      </c>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row>
    <row r="8" spans="1:65" ht="15.75" customHeight="1">
      <c r="A8" s="4">
        <v>43014.432827731478</v>
      </c>
      <c r="B8" s="5" t="s">
        <v>31</v>
      </c>
      <c r="C8" s="5" t="s">
        <v>166</v>
      </c>
      <c r="D8" s="5" t="s">
        <v>167</v>
      </c>
      <c r="E8" s="6">
        <v>10000</v>
      </c>
      <c r="F8" s="5" t="s">
        <v>168</v>
      </c>
      <c r="G8" s="5" t="s">
        <v>169</v>
      </c>
      <c r="H8" s="8" t="s">
        <v>170</v>
      </c>
      <c r="I8" s="5" t="s">
        <v>171</v>
      </c>
      <c r="J8" s="5" t="s">
        <v>172</v>
      </c>
      <c r="K8" s="5" t="s">
        <v>173</v>
      </c>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row>
    <row r="9" spans="1:65" ht="15.75" customHeight="1">
      <c r="A9" s="4">
        <v>43014.540189363426</v>
      </c>
      <c r="B9" s="5" t="s">
        <v>174</v>
      </c>
      <c r="C9" s="5" t="s">
        <v>175</v>
      </c>
      <c r="D9" s="5" t="s">
        <v>176</v>
      </c>
      <c r="E9" s="6">
        <v>12000</v>
      </c>
      <c r="F9" s="5" t="s">
        <v>177</v>
      </c>
      <c r="G9" s="5" t="s">
        <v>178</v>
      </c>
      <c r="H9" s="5" t="s">
        <v>179</v>
      </c>
      <c r="I9" s="5" t="s">
        <v>180</v>
      </c>
      <c r="J9" s="5" t="s">
        <v>181</v>
      </c>
      <c r="K9" s="5" t="s">
        <v>182</v>
      </c>
      <c r="L9" s="5" t="s">
        <v>183</v>
      </c>
      <c r="M9" s="5" t="s">
        <v>184</v>
      </c>
      <c r="N9" s="5" t="s">
        <v>185</v>
      </c>
      <c r="O9" s="5" t="s">
        <v>186</v>
      </c>
      <c r="P9" s="5" t="s">
        <v>187</v>
      </c>
      <c r="Q9" s="5" t="s">
        <v>188</v>
      </c>
      <c r="R9" s="5" t="s">
        <v>189</v>
      </c>
      <c r="S9" s="5" t="s">
        <v>190</v>
      </c>
      <c r="T9" s="5" t="s">
        <v>191</v>
      </c>
      <c r="U9" s="5" t="s">
        <v>192</v>
      </c>
      <c r="V9" s="5" t="s">
        <v>193</v>
      </c>
      <c r="W9" s="5" t="s">
        <v>194</v>
      </c>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row>
    <row r="10" spans="1:65" ht="15.75" customHeight="1">
      <c r="A10" s="4">
        <v>43014.624201469909</v>
      </c>
      <c r="B10" s="5" t="s">
        <v>195</v>
      </c>
      <c r="C10" s="5" t="s">
        <v>196</v>
      </c>
      <c r="D10" s="5" t="s">
        <v>197</v>
      </c>
      <c r="E10" s="6">
        <v>9885</v>
      </c>
      <c r="F10" s="5" t="s">
        <v>198</v>
      </c>
      <c r="G10" s="5" t="s">
        <v>199</v>
      </c>
      <c r="H10" s="9"/>
      <c r="I10" s="5" t="s">
        <v>200</v>
      </c>
      <c r="J10" s="9"/>
      <c r="K10" s="9"/>
      <c r="L10" s="5" t="s">
        <v>201</v>
      </c>
      <c r="M10" s="5" t="s">
        <v>202</v>
      </c>
      <c r="N10" s="9"/>
      <c r="O10" s="5" t="s">
        <v>203</v>
      </c>
      <c r="P10" s="9"/>
      <c r="Q10" s="9"/>
      <c r="R10" s="5" t="s">
        <v>204</v>
      </c>
      <c r="S10" s="5" t="s">
        <v>205</v>
      </c>
      <c r="T10" s="8" t="s">
        <v>206</v>
      </c>
      <c r="U10" s="5" t="s">
        <v>207</v>
      </c>
      <c r="V10" s="9"/>
      <c r="W10" s="9"/>
      <c r="X10" s="5" t="s">
        <v>208</v>
      </c>
      <c r="Y10" s="5" t="s">
        <v>209</v>
      </c>
      <c r="Z10" s="9"/>
      <c r="AA10" s="5" t="s">
        <v>210</v>
      </c>
      <c r="AB10" s="5" t="s">
        <v>211</v>
      </c>
      <c r="AC10" s="5" t="s">
        <v>212</v>
      </c>
      <c r="AD10" s="5" t="s">
        <v>213</v>
      </c>
      <c r="AE10" s="5" t="s">
        <v>214</v>
      </c>
      <c r="AF10" s="9"/>
      <c r="AG10" s="5" t="s">
        <v>215</v>
      </c>
      <c r="AH10" s="5" t="s">
        <v>211</v>
      </c>
      <c r="AI10" s="5" t="s">
        <v>216</v>
      </c>
      <c r="AJ10" s="5" t="s">
        <v>217</v>
      </c>
      <c r="AK10" s="5" t="s">
        <v>218</v>
      </c>
      <c r="AL10" s="9"/>
      <c r="AM10" s="5" t="s">
        <v>219</v>
      </c>
      <c r="AN10" s="9"/>
      <c r="AO10" s="9"/>
      <c r="AP10" s="5" t="s">
        <v>220</v>
      </c>
      <c r="AQ10" s="5" t="s">
        <v>221</v>
      </c>
      <c r="AR10" s="9"/>
      <c r="AS10" s="5" t="s">
        <v>222</v>
      </c>
      <c r="AT10" s="9"/>
      <c r="AU10" s="9"/>
      <c r="AV10" s="5" t="s">
        <v>223</v>
      </c>
      <c r="AW10" s="5" t="s">
        <v>224</v>
      </c>
      <c r="AX10" s="9"/>
      <c r="AY10" s="7">
        <v>500</v>
      </c>
      <c r="AZ10" s="9"/>
      <c r="BA10" s="9"/>
      <c r="BB10" s="9"/>
      <c r="BC10" s="9"/>
      <c r="BD10" s="9"/>
      <c r="BE10" s="9"/>
      <c r="BF10" s="9"/>
      <c r="BG10" s="9"/>
      <c r="BH10" s="9"/>
      <c r="BI10" s="9"/>
      <c r="BJ10" s="9"/>
      <c r="BK10" s="9"/>
      <c r="BL10" s="9"/>
      <c r="BM10" s="9"/>
    </row>
    <row r="11" spans="1:65" ht="15.75" customHeight="1">
      <c r="A11" s="4">
        <v>43014.66767012731</v>
      </c>
      <c r="B11" s="5" t="s">
        <v>225</v>
      </c>
      <c r="C11" s="5" t="s">
        <v>226</v>
      </c>
      <c r="D11" s="5" t="s">
        <v>227</v>
      </c>
      <c r="E11" s="6">
        <v>84000</v>
      </c>
      <c r="F11" s="5" t="s">
        <v>228</v>
      </c>
      <c r="G11" s="5" t="s">
        <v>229</v>
      </c>
      <c r="H11" s="5" t="s">
        <v>230</v>
      </c>
      <c r="I11" s="5" t="s">
        <v>231</v>
      </c>
      <c r="J11" s="5" t="s">
        <v>258</v>
      </c>
      <c r="K11" s="5" t="s">
        <v>232</v>
      </c>
      <c r="L11" s="5" t="s">
        <v>233</v>
      </c>
      <c r="M11" s="5" t="s">
        <v>234</v>
      </c>
      <c r="N11" s="5" t="s">
        <v>230</v>
      </c>
      <c r="O11" s="5" t="s">
        <v>235</v>
      </c>
      <c r="P11" s="5" t="s">
        <v>259</v>
      </c>
      <c r="Q11" s="5" t="s">
        <v>236</v>
      </c>
      <c r="R11" s="5" t="s">
        <v>237</v>
      </c>
      <c r="S11" s="5" t="s">
        <v>238</v>
      </c>
      <c r="T11" s="5" t="s">
        <v>230</v>
      </c>
      <c r="U11" s="5" t="s">
        <v>239</v>
      </c>
      <c r="V11" s="5" t="s">
        <v>240</v>
      </c>
      <c r="W11" s="5" t="s">
        <v>241</v>
      </c>
      <c r="X11" s="5" t="s">
        <v>242</v>
      </c>
      <c r="Y11" s="5" t="s">
        <v>243</v>
      </c>
      <c r="Z11" s="5" t="s">
        <v>230</v>
      </c>
      <c r="AA11" s="5" t="s">
        <v>244</v>
      </c>
      <c r="AB11" s="5" t="s">
        <v>245</v>
      </c>
      <c r="AC11" s="5" t="s">
        <v>246</v>
      </c>
      <c r="AD11" s="5" t="s">
        <v>247</v>
      </c>
      <c r="AE11" s="5" t="s">
        <v>248</v>
      </c>
      <c r="AF11" s="5" t="s">
        <v>230</v>
      </c>
      <c r="AG11" s="5" t="s">
        <v>249</v>
      </c>
      <c r="AH11" s="5" t="s">
        <v>250</v>
      </c>
      <c r="AI11" s="5" t="s">
        <v>251</v>
      </c>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row>
    <row r="13" spans="1:65" ht="15.75" customHeight="1">
      <c r="D13" s="13" t="s">
        <v>252</v>
      </c>
      <c r="E13" s="12">
        <f>SUM(E2:E12)</f>
        <v>269914</v>
      </c>
    </row>
    <row r="14" spans="1:65" ht="15.75" customHeight="1">
      <c r="E14" s="11"/>
    </row>
  </sheetData>
  <pageMargins left="0.7" right="0.7" top="0.75" bottom="0.75" header="0.3" footer="0.3"/>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F10" sqref="F10"/>
    </sheetView>
  </sheetViews>
  <sheetFormatPr baseColWidth="10" defaultRowHeight="15" x14ac:dyDescent="0"/>
  <cols>
    <col min="1" max="1" width="74.1640625" style="49" customWidth="1"/>
    <col min="2" max="2" width="77" style="49" bestFit="1" customWidth="1"/>
    <col min="3" max="3" width="8.83203125" style="49" bestFit="1" customWidth="1"/>
    <col min="4" max="4" width="9.33203125" style="49" customWidth="1"/>
    <col min="5" max="16384" width="10.83203125" style="35"/>
  </cols>
  <sheetData>
    <row r="1" spans="1:4" s="31" customFormat="1">
      <c r="A1" s="28" t="s">
        <v>0</v>
      </c>
      <c r="B1" s="29">
        <v>43014.540189363426</v>
      </c>
      <c r="C1" s="294"/>
      <c r="D1" s="294"/>
    </row>
    <row r="2" spans="1:4" s="31" customFormat="1">
      <c r="A2" s="28" t="s">
        <v>1</v>
      </c>
      <c r="B2" s="32" t="s">
        <v>174</v>
      </c>
      <c r="C2" s="58"/>
      <c r="D2" s="58"/>
    </row>
    <row r="3" spans="1:4" s="31" customFormat="1">
      <c r="A3" s="28" t="s">
        <v>2</v>
      </c>
      <c r="B3" s="32" t="s">
        <v>175</v>
      </c>
      <c r="C3" s="58"/>
      <c r="D3" s="58"/>
    </row>
    <row r="4" spans="1:4" s="31" customFormat="1" ht="135">
      <c r="A4" s="28" t="s">
        <v>3</v>
      </c>
      <c r="B4" s="32" t="s">
        <v>176</v>
      </c>
      <c r="C4" s="58"/>
      <c r="D4" s="58"/>
    </row>
    <row r="5" spans="1:4" s="280" customFormat="1" ht="16" thickBot="1">
      <c r="B5" s="188"/>
      <c r="C5" s="303"/>
      <c r="D5" s="258"/>
    </row>
    <row r="6" spans="1:4" ht="45">
      <c r="A6" s="90" t="s">
        <v>5</v>
      </c>
      <c r="B6" s="154" t="s">
        <v>177</v>
      </c>
      <c r="C6" s="154"/>
      <c r="D6" s="155"/>
    </row>
    <row r="7" spans="1:4" ht="60">
      <c r="A7" s="94" t="s">
        <v>6</v>
      </c>
      <c r="B7" s="37" t="s">
        <v>178</v>
      </c>
      <c r="C7" s="37"/>
      <c r="D7" s="156"/>
    </row>
    <row r="8" spans="1:4">
      <c r="A8" s="94" t="s">
        <v>7</v>
      </c>
      <c r="B8" s="37" t="s">
        <v>179</v>
      </c>
      <c r="C8" s="37"/>
      <c r="D8" s="156"/>
    </row>
    <row r="9" spans="1:4" ht="30">
      <c r="A9" s="94" t="s">
        <v>8</v>
      </c>
      <c r="B9" s="74" t="s">
        <v>292</v>
      </c>
      <c r="C9" s="149">
        <v>5000</v>
      </c>
      <c r="D9" s="156"/>
    </row>
    <row r="10" spans="1:4" ht="45">
      <c r="A10" s="94" t="s">
        <v>9</v>
      </c>
      <c r="B10" s="37" t="s">
        <v>181</v>
      </c>
      <c r="C10" s="37"/>
      <c r="D10" s="156"/>
    </row>
    <row r="11" spans="1:4" ht="61" thickBot="1">
      <c r="A11" s="97" t="s">
        <v>10</v>
      </c>
      <c r="B11" s="98" t="s">
        <v>182</v>
      </c>
      <c r="C11" s="98"/>
      <c r="D11" s="100"/>
    </row>
    <row r="12" spans="1:4" s="148" customFormat="1" ht="16" thickBot="1">
      <c r="A12" s="158"/>
      <c r="B12" s="159"/>
      <c r="C12" s="159"/>
      <c r="D12" s="159"/>
    </row>
    <row r="13" spans="1:4" ht="60">
      <c r="A13" s="160" t="s">
        <v>5</v>
      </c>
      <c r="B13" s="161" t="s">
        <v>183</v>
      </c>
      <c r="C13" s="161"/>
      <c r="D13" s="162"/>
    </row>
    <row r="14" spans="1:4" ht="60">
      <c r="A14" s="163" t="s">
        <v>6</v>
      </c>
      <c r="B14" s="40" t="s">
        <v>184</v>
      </c>
      <c r="C14" s="40"/>
      <c r="D14" s="164"/>
    </row>
    <row r="15" spans="1:4">
      <c r="A15" s="163" t="s">
        <v>7</v>
      </c>
      <c r="B15" s="40" t="s">
        <v>185</v>
      </c>
      <c r="C15" s="40"/>
      <c r="D15" s="164"/>
    </row>
    <row r="16" spans="1:4">
      <c r="A16" s="163" t="s">
        <v>8</v>
      </c>
      <c r="B16" s="78" t="s">
        <v>293</v>
      </c>
      <c r="C16" s="152">
        <v>4000</v>
      </c>
      <c r="D16" s="164"/>
    </row>
    <row r="17" spans="1:4" ht="30">
      <c r="A17" s="163" t="s">
        <v>9</v>
      </c>
      <c r="B17" s="40" t="s">
        <v>187</v>
      </c>
      <c r="C17" s="40"/>
      <c r="D17" s="164"/>
    </row>
    <row r="18" spans="1:4" ht="46" thickBot="1">
      <c r="A18" s="167" t="s">
        <v>10</v>
      </c>
      <c r="B18" s="168" t="s">
        <v>188</v>
      </c>
      <c r="C18" s="168"/>
      <c r="D18" s="169"/>
    </row>
    <row r="19" spans="1:4" s="148" customFormat="1" ht="16" thickBot="1">
      <c r="A19" s="158"/>
      <c r="B19" s="159"/>
      <c r="C19" s="159"/>
      <c r="D19" s="159"/>
    </row>
    <row r="20" spans="1:4" ht="105">
      <c r="A20" s="113" t="s">
        <v>5</v>
      </c>
      <c r="B20" s="170" t="s">
        <v>189</v>
      </c>
      <c r="C20" s="170"/>
      <c r="D20" s="171"/>
    </row>
    <row r="21" spans="1:4" ht="75">
      <c r="A21" s="117" t="s">
        <v>6</v>
      </c>
      <c r="B21" s="43" t="s">
        <v>190</v>
      </c>
      <c r="C21" s="43"/>
      <c r="D21" s="172"/>
    </row>
    <row r="22" spans="1:4">
      <c r="A22" s="117" t="s">
        <v>7</v>
      </c>
      <c r="B22" s="43" t="s">
        <v>191</v>
      </c>
      <c r="C22" s="43"/>
      <c r="D22" s="172"/>
    </row>
    <row r="23" spans="1:4">
      <c r="A23" s="117" t="s">
        <v>8</v>
      </c>
      <c r="B23" s="76" t="s">
        <v>294</v>
      </c>
      <c r="C23" s="150">
        <v>3000</v>
      </c>
      <c r="D23" s="172"/>
    </row>
    <row r="24" spans="1:4" ht="30">
      <c r="A24" s="117" t="s">
        <v>9</v>
      </c>
      <c r="B24" s="43" t="s">
        <v>193</v>
      </c>
      <c r="C24" s="43"/>
      <c r="D24" s="172"/>
    </row>
    <row r="25" spans="1:4" ht="16" thickBot="1">
      <c r="A25" s="121" t="s">
        <v>10</v>
      </c>
      <c r="B25" s="122" t="s">
        <v>194</v>
      </c>
      <c r="C25" s="122"/>
      <c r="D25" s="124"/>
    </row>
    <row r="27" spans="1:4">
      <c r="A27" s="135" t="s">
        <v>4</v>
      </c>
      <c r="B27" s="145"/>
      <c r="C27" s="283">
        <f>C9+C16+C23</f>
        <v>12000</v>
      </c>
      <c r="D27" s="252"/>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0"/>
  <sheetViews>
    <sheetView workbookViewId="0">
      <selection activeCell="E16" sqref="E16"/>
    </sheetView>
  </sheetViews>
  <sheetFormatPr baseColWidth="10" defaultRowHeight="15" x14ac:dyDescent="0"/>
  <cols>
    <col min="1" max="1" width="68.5" style="35" customWidth="1"/>
    <col min="2" max="2" width="59.5" style="35" customWidth="1"/>
    <col min="3" max="3" width="11.5" style="35" customWidth="1"/>
    <col min="4" max="4" width="7.5" style="279" customWidth="1"/>
    <col min="5" max="16384" width="10.83203125" style="35"/>
  </cols>
  <sheetData>
    <row r="1" spans="1:4" s="31" customFormat="1">
      <c r="A1" s="28" t="s">
        <v>0</v>
      </c>
      <c r="B1" s="29">
        <v>43014.624201469909</v>
      </c>
      <c r="C1" s="294"/>
      <c r="D1" s="295"/>
    </row>
    <row r="2" spans="1:4" s="31" customFormat="1">
      <c r="A2" s="28" t="s">
        <v>1</v>
      </c>
      <c r="B2" s="32" t="s">
        <v>195</v>
      </c>
      <c r="C2" s="58"/>
      <c r="D2" s="295"/>
    </row>
    <row r="3" spans="1:4" s="31" customFormat="1">
      <c r="A3" s="28" t="s">
        <v>2</v>
      </c>
      <c r="B3" s="32" t="s">
        <v>196</v>
      </c>
      <c r="C3" s="58"/>
      <c r="D3" s="295"/>
    </row>
    <row r="4" spans="1:4" s="31" customFormat="1" ht="75">
      <c r="A4" s="28" t="s">
        <v>3</v>
      </c>
      <c r="B4" s="32" t="s">
        <v>197</v>
      </c>
      <c r="C4" s="58"/>
      <c r="D4" s="295"/>
    </row>
    <row r="5" spans="1:4" s="31" customFormat="1" ht="16" thickBot="1">
      <c r="B5" s="30"/>
      <c r="C5" s="30"/>
      <c r="D5" s="85"/>
    </row>
    <row r="6" spans="1:4">
      <c r="A6" s="90" t="s">
        <v>5</v>
      </c>
      <c r="B6" s="154" t="s">
        <v>198</v>
      </c>
      <c r="C6" s="285"/>
      <c r="D6" s="270"/>
    </row>
    <row r="7" spans="1:4">
      <c r="A7" s="94" t="s">
        <v>6</v>
      </c>
      <c r="B7" s="37" t="s">
        <v>199</v>
      </c>
      <c r="C7" s="286"/>
      <c r="D7" s="271"/>
    </row>
    <row r="8" spans="1:4">
      <c r="A8" s="94" t="s">
        <v>7</v>
      </c>
      <c r="B8" s="36"/>
      <c r="C8" s="287"/>
      <c r="D8" s="272"/>
    </row>
    <row r="9" spans="1:4">
      <c r="A9" s="94" t="s">
        <v>8</v>
      </c>
      <c r="B9" s="37" t="s">
        <v>200</v>
      </c>
      <c r="C9" s="271">
        <v>2490</v>
      </c>
      <c r="D9" s="271"/>
    </row>
    <row r="10" spans="1:4" ht="30">
      <c r="A10" s="94" t="s">
        <v>9</v>
      </c>
      <c r="B10" s="36"/>
      <c r="C10" s="287"/>
      <c r="D10" s="272"/>
    </row>
    <row r="11" spans="1:4" ht="16" thickBot="1">
      <c r="A11" s="97" t="s">
        <v>10</v>
      </c>
      <c r="B11" s="265"/>
      <c r="C11" s="288"/>
      <c r="D11" s="273"/>
    </row>
    <row r="12" spans="1:4" s="148" customFormat="1" ht="16" thickBot="1">
      <c r="A12" s="158"/>
      <c r="B12" s="158"/>
      <c r="C12" s="158"/>
      <c r="D12" s="274"/>
    </row>
    <row r="13" spans="1:4">
      <c r="A13" s="160" t="s">
        <v>5</v>
      </c>
      <c r="B13" s="161" t="s">
        <v>201</v>
      </c>
      <c r="C13" s="289"/>
      <c r="D13" s="275"/>
    </row>
    <row r="14" spans="1:4">
      <c r="A14" s="163" t="s">
        <v>6</v>
      </c>
      <c r="B14" s="40" t="s">
        <v>202</v>
      </c>
      <c r="C14" s="290"/>
      <c r="D14" s="276"/>
    </row>
    <row r="15" spans="1:4">
      <c r="A15" s="163" t="s">
        <v>7</v>
      </c>
      <c r="B15" s="39"/>
      <c r="C15" s="291"/>
      <c r="D15" s="277"/>
    </row>
    <row r="16" spans="1:4">
      <c r="A16" s="163" t="s">
        <v>8</v>
      </c>
      <c r="B16" s="40" t="s">
        <v>203</v>
      </c>
      <c r="C16" s="276">
        <v>150</v>
      </c>
      <c r="D16" s="276"/>
    </row>
    <row r="17" spans="1:4" ht="30">
      <c r="A17" s="163" t="s">
        <v>9</v>
      </c>
      <c r="B17" s="39"/>
      <c r="C17" s="291"/>
      <c r="D17" s="277"/>
    </row>
    <row r="18" spans="1:4" ht="16" thickBot="1">
      <c r="A18" s="167" t="s">
        <v>10</v>
      </c>
      <c r="B18" s="266"/>
      <c r="C18" s="292"/>
      <c r="D18" s="278"/>
    </row>
    <row r="20" spans="1:4">
      <c r="A20" s="135" t="s">
        <v>4</v>
      </c>
      <c r="B20" s="264"/>
      <c r="C20" s="293">
        <f>C9+C16</f>
        <v>2640</v>
      </c>
      <c r="D20" s="136"/>
    </row>
  </sheetData>
  <pageMargins left="0.7" right="0.7" top="0.75" bottom="0.75" header="0.3" footer="0.3"/>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activeCell="C10" sqref="C10"/>
    </sheetView>
  </sheetViews>
  <sheetFormatPr baseColWidth="10" defaultRowHeight="15" x14ac:dyDescent="0"/>
  <cols>
    <col min="1" max="1" width="81.6640625" style="49" customWidth="1"/>
    <col min="2" max="2" width="81.33203125" style="49" customWidth="1"/>
    <col min="3" max="3" width="8.33203125" style="83" bestFit="1" customWidth="1"/>
    <col min="4" max="4" width="9.33203125" style="49" customWidth="1"/>
    <col min="5" max="16384" width="10.83203125" style="35"/>
  </cols>
  <sheetData>
    <row r="1" spans="1:4" s="31" customFormat="1">
      <c r="A1" s="28" t="s">
        <v>0</v>
      </c>
      <c r="B1" s="29">
        <v>43014.66767012731</v>
      </c>
      <c r="C1" s="138"/>
      <c r="D1" s="294"/>
    </row>
    <row r="2" spans="1:4" s="31" customFormat="1">
      <c r="A2" s="28" t="s">
        <v>1</v>
      </c>
      <c r="B2" s="32" t="s">
        <v>225</v>
      </c>
      <c r="C2" s="138"/>
      <c r="D2" s="58"/>
    </row>
    <row r="3" spans="1:4" s="31" customFormat="1">
      <c r="A3" s="28" t="s">
        <v>2</v>
      </c>
      <c r="B3" s="32" t="s">
        <v>226</v>
      </c>
      <c r="C3" s="138"/>
      <c r="D3" s="58"/>
    </row>
    <row r="4" spans="1:4" s="31" customFormat="1" ht="90">
      <c r="A4" s="28" t="s">
        <v>3</v>
      </c>
      <c r="B4" s="32" t="s">
        <v>260</v>
      </c>
      <c r="C4" s="138"/>
      <c r="D4" s="58"/>
    </row>
    <row r="5" spans="1:4" s="280" customFormat="1" ht="16" thickBot="1">
      <c r="B5" s="258"/>
      <c r="C5" s="258"/>
      <c r="D5" s="258"/>
    </row>
    <row r="6" spans="1:4" ht="45">
      <c r="A6" s="90" t="s">
        <v>5</v>
      </c>
      <c r="B6" s="154" t="s">
        <v>228</v>
      </c>
      <c r="C6" s="189"/>
      <c r="D6" s="155" t="s">
        <v>263</v>
      </c>
    </row>
    <row r="7" spans="1:4" ht="60">
      <c r="A7" s="94" t="s">
        <v>6</v>
      </c>
      <c r="B7" s="37" t="s">
        <v>229</v>
      </c>
      <c r="C7" s="184"/>
      <c r="D7" s="156"/>
    </row>
    <row r="8" spans="1:4">
      <c r="A8" s="94" t="s">
        <v>7</v>
      </c>
      <c r="B8" s="37" t="s">
        <v>230</v>
      </c>
      <c r="C8" s="184"/>
      <c r="D8" s="156"/>
    </row>
    <row r="9" spans="1:4" ht="30">
      <c r="A9" s="94" t="s">
        <v>8</v>
      </c>
      <c r="B9" s="74" t="s">
        <v>231</v>
      </c>
      <c r="C9" s="185">
        <v>38500</v>
      </c>
      <c r="D9" s="156"/>
    </row>
    <row r="10" spans="1:4" ht="75">
      <c r="A10" s="94" t="s">
        <v>9</v>
      </c>
      <c r="B10" s="37" t="s">
        <v>258</v>
      </c>
      <c r="C10" s="184"/>
      <c r="D10" s="156"/>
    </row>
    <row r="11" spans="1:4" ht="16" thickBot="1">
      <c r="A11" s="97" t="s">
        <v>10</v>
      </c>
      <c r="B11" s="98" t="s">
        <v>232</v>
      </c>
      <c r="C11" s="99"/>
      <c r="D11" s="100"/>
    </row>
    <row r="12" spans="1:4" s="148" customFormat="1" ht="16" thickBot="1">
      <c r="A12" s="158"/>
      <c r="B12" s="159"/>
      <c r="C12" s="190"/>
      <c r="D12" s="159"/>
    </row>
    <row r="13" spans="1:4" ht="30">
      <c r="A13" s="160" t="s">
        <v>5</v>
      </c>
      <c r="B13" s="161" t="s">
        <v>233</v>
      </c>
      <c r="C13" s="191"/>
      <c r="D13" s="162" t="s">
        <v>263</v>
      </c>
    </row>
    <row r="14" spans="1:4" ht="30">
      <c r="A14" s="163" t="s">
        <v>6</v>
      </c>
      <c r="B14" s="40" t="s">
        <v>234</v>
      </c>
      <c r="C14" s="42"/>
      <c r="D14" s="164"/>
    </row>
    <row r="15" spans="1:4">
      <c r="A15" s="163" t="s">
        <v>7</v>
      </c>
      <c r="B15" s="40" t="s">
        <v>230</v>
      </c>
      <c r="C15" s="42"/>
      <c r="D15" s="164"/>
    </row>
    <row r="16" spans="1:4">
      <c r="A16" s="163" t="s">
        <v>8</v>
      </c>
      <c r="B16" s="78" t="s">
        <v>235</v>
      </c>
      <c r="C16" s="75">
        <v>1500</v>
      </c>
      <c r="D16" s="164"/>
    </row>
    <row r="17" spans="1:4" ht="60">
      <c r="A17" s="163" t="s">
        <v>9</v>
      </c>
      <c r="B17" s="40" t="s">
        <v>259</v>
      </c>
      <c r="C17" s="42"/>
      <c r="D17" s="164"/>
    </row>
    <row r="18" spans="1:4" ht="16" thickBot="1">
      <c r="A18" s="167" t="s">
        <v>10</v>
      </c>
      <c r="B18" s="168" t="s">
        <v>236</v>
      </c>
      <c r="C18" s="192"/>
      <c r="D18" s="169"/>
    </row>
    <row r="19" spans="1:4" s="148" customFormat="1" ht="16" thickBot="1">
      <c r="A19" s="158"/>
      <c r="B19" s="159"/>
      <c r="C19" s="190"/>
      <c r="D19" s="159"/>
    </row>
    <row r="20" spans="1:4" ht="75">
      <c r="A20" s="113" t="s">
        <v>5</v>
      </c>
      <c r="B20" s="170" t="s">
        <v>237</v>
      </c>
      <c r="C20" s="193"/>
      <c r="D20" s="171"/>
    </row>
    <row r="21" spans="1:4" ht="105">
      <c r="A21" s="117" t="s">
        <v>6</v>
      </c>
      <c r="B21" s="43" t="s">
        <v>238</v>
      </c>
      <c r="C21" s="186"/>
      <c r="D21" s="172"/>
    </row>
    <row r="22" spans="1:4">
      <c r="A22" s="117" t="s">
        <v>7</v>
      </c>
      <c r="B22" s="43" t="s">
        <v>230</v>
      </c>
      <c r="C22" s="186"/>
      <c r="D22" s="172"/>
    </row>
    <row r="23" spans="1:4" ht="30">
      <c r="A23" s="117" t="s">
        <v>8</v>
      </c>
      <c r="B23" s="76" t="s">
        <v>239</v>
      </c>
      <c r="C23" s="187">
        <v>27000</v>
      </c>
      <c r="D23" s="172"/>
    </row>
    <row r="24" spans="1:4" ht="90">
      <c r="A24" s="117" t="s">
        <v>9</v>
      </c>
      <c r="B24" s="43" t="s">
        <v>240</v>
      </c>
      <c r="C24" s="186"/>
      <c r="D24" s="172"/>
    </row>
    <row r="25" spans="1:4" ht="31" thickBot="1">
      <c r="A25" s="121" t="s">
        <v>10</v>
      </c>
      <c r="B25" s="122" t="s">
        <v>241</v>
      </c>
      <c r="C25" s="123"/>
      <c r="D25" s="124"/>
    </row>
    <row r="26" spans="1:4" s="148" customFormat="1" ht="16" thickBot="1">
      <c r="A26" s="158"/>
      <c r="B26" s="159"/>
      <c r="C26" s="190"/>
      <c r="D26" s="159"/>
    </row>
    <row r="27" spans="1:4" ht="60">
      <c r="A27" s="125" t="s">
        <v>5</v>
      </c>
      <c r="B27" s="174" t="s">
        <v>242</v>
      </c>
      <c r="C27" s="261"/>
      <c r="D27" s="175"/>
    </row>
    <row r="28" spans="1:4" ht="30">
      <c r="A28" s="129" t="s">
        <v>6</v>
      </c>
      <c r="B28" s="45" t="s">
        <v>243</v>
      </c>
      <c r="C28" s="257"/>
      <c r="D28" s="176"/>
    </row>
    <row r="29" spans="1:4">
      <c r="A29" s="129" t="s">
        <v>7</v>
      </c>
      <c r="B29" s="45" t="s">
        <v>230</v>
      </c>
      <c r="C29" s="257"/>
      <c r="D29" s="176"/>
    </row>
    <row r="30" spans="1:4" ht="30">
      <c r="A30" s="129" t="s">
        <v>8</v>
      </c>
      <c r="B30" s="77" t="s">
        <v>244</v>
      </c>
      <c r="C30" s="200">
        <v>12000</v>
      </c>
      <c r="D30" s="176"/>
    </row>
    <row r="31" spans="1:4" ht="105">
      <c r="A31" s="129" t="s">
        <v>9</v>
      </c>
      <c r="B31" s="45" t="s">
        <v>245</v>
      </c>
      <c r="C31" s="257"/>
      <c r="D31" s="176"/>
    </row>
    <row r="32" spans="1:4" ht="31" thickBot="1">
      <c r="A32" s="131" t="s">
        <v>10</v>
      </c>
      <c r="B32" s="177" t="s">
        <v>246</v>
      </c>
      <c r="C32" s="262"/>
      <c r="D32" s="178"/>
    </row>
    <row r="33" spans="1:4" s="148" customFormat="1" ht="16" thickBot="1">
      <c r="A33" s="158"/>
      <c r="B33" s="159"/>
      <c r="C33" s="190"/>
      <c r="D33" s="159"/>
    </row>
    <row r="34" spans="1:4" ht="30">
      <c r="A34" s="90" t="s">
        <v>5</v>
      </c>
      <c r="B34" s="154" t="s">
        <v>247</v>
      </c>
      <c r="C34" s="189"/>
      <c r="D34" s="155"/>
    </row>
    <row r="35" spans="1:4" ht="75">
      <c r="A35" s="94" t="s">
        <v>6</v>
      </c>
      <c r="B35" s="37" t="s">
        <v>248</v>
      </c>
      <c r="C35" s="184"/>
      <c r="D35" s="156"/>
    </row>
    <row r="36" spans="1:4">
      <c r="A36" s="94" t="s">
        <v>7</v>
      </c>
      <c r="B36" s="37" t="s">
        <v>230</v>
      </c>
      <c r="C36" s="184"/>
      <c r="D36" s="156"/>
    </row>
    <row r="37" spans="1:4" ht="30">
      <c r="A37" s="94" t="s">
        <v>8</v>
      </c>
      <c r="B37" s="74" t="s">
        <v>249</v>
      </c>
      <c r="C37" s="185">
        <v>5000</v>
      </c>
      <c r="D37" s="156"/>
    </row>
    <row r="38" spans="1:4" ht="90">
      <c r="A38" s="94" t="s">
        <v>9</v>
      </c>
      <c r="B38" s="37" t="s">
        <v>250</v>
      </c>
      <c r="C38" s="184"/>
      <c r="D38" s="156"/>
    </row>
    <row r="39" spans="1:4" ht="31" thickBot="1">
      <c r="A39" s="97" t="s">
        <v>10</v>
      </c>
      <c r="B39" s="98" t="s">
        <v>251</v>
      </c>
      <c r="C39" s="99"/>
      <c r="D39" s="100"/>
    </row>
    <row r="41" spans="1:4">
      <c r="A41" s="135" t="s">
        <v>4</v>
      </c>
      <c r="B41" s="252"/>
      <c r="C41" s="296">
        <f>C9+C16+C23+C30+C37</f>
        <v>84000</v>
      </c>
      <c r="D41" s="252"/>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workbookViewId="0">
      <selection activeCell="A4" sqref="A4"/>
    </sheetView>
  </sheetViews>
  <sheetFormatPr baseColWidth="10" defaultRowHeight="15" x14ac:dyDescent="0"/>
  <cols>
    <col min="1" max="1" width="35.1640625" style="18" customWidth="1"/>
    <col min="2" max="2" width="53" style="18" customWidth="1"/>
    <col min="3" max="3" width="255.83203125" style="18" hidden="1" customWidth="1"/>
    <col min="4" max="4" width="42.83203125" style="18" bestFit="1" customWidth="1"/>
    <col min="5" max="16384" width="10.83203125" style="18"/>
  </cols>
  <sheetData>
    <row r="1" spans="1:4" s="26" customFormat="1" ht="53" customHeight="1">
      <c r="A1" s="26" t="s">
        <v>262</v>
      </c>
    </row>
    <row r="2" spans="1:4">
      <c r="A2" s="23" t="s">
        <v>1</v>
      </c>
      <c r="B2" s="23" t="s">
        <v>2</v>
      </c>
      <c r="C2" s="23" t="s">
        <v>3</v>
      </c>
      <c r="D2" s="139" t="s">
        <v>4</v>
      </c>
    </row>
    <row r="3" spans="1:4">
      <c r="A3" s="24" t="s">
        <v>13</v>
      </c>
      <c r="B3" s="25" t="s">
        <v>14</v>
      </c>
      <c r="C3" s="24" t="s">
        <v>15</v>
      </c>
      <c r="D3" s="144">
        <v>12200</v>
      </c>
    </row>
    <row r="4" spans="1:4">
      <c r="A4" s="24" t="s">
        <v>32</v>
      </c>
      <c r="B4" s="25" t="s">
        <v>33</v>
      </c>
      <c r="C4" s="24" t="s">
        <v>34</v>
      </c>
      <c r="D4" s="144">
        <v>14000</v>
      </c>
    </row>
    <row r="5" spans="1:4">
      <c r="A5" s="24" t="s">
        <v>83</v>
      </c>
      <c r="B5" s="25" t="s">
        <v>84</v>
      </c>
      <c r="C5" s="24" t="s">
        <v>85</v>
      </c>
      <c r="D5" s="144">
        <v>17100</v>
      </c>
    </row>
    <row r="6" spans="1:4">
      <c r="A6" s="24" t="s">
        <v>104</v>
      </c>
      <c r="B6" s="25" t="s">
        <v>261</v>
      </c>
      <c r="C6" s="24" t="s">
        <v>106</v>
      </c>
      <c r="D6" s="144">
        <v>22389</v>
      </c>
    </row>
    <row r="7" spans="1:4">
      <c r="A7" s="24" t="s">
        <v>131</v>
      </c>
      <c r="B7" s="25" t="s">
        <v>132</v>
      </c>
      <c r="C7" s="24" t="s">
        <v>133</v>
      </c>
      <c r="D7" s="144">
        <v>30000</v>
      </c>
    </row>
    <row r="8" spans="1:4">
      <c r="A8" s="24" t="s">
        <v>31</v>
      </c>
      <c r="B8" s="25" t="s">
        <v>140</v>
      </c>
      <c r="C8" s="24" t="s">
        <v>141</v>
      </c>
      <c r="D8" s="144">
        <v>57940</v>
      </c>
    </row>
    <row r="9" spans="1:4">
      <c r="A9" s="24" t="s">
        <v>31</v>
      </c>
      <c r="B9" s="25" t="s">
        <v>166</v>
      </c>
      <c r="C9" s="24" t="s">
        <v>167</v>
      </c>
      <c r="D9" s="144">
        <v>10000</v>
      </c>
    </row>
    <row r="10" spans="1:4">
      <c r="A10" s="24" t="s">
        <v>174</v>
      </c>
      <c r="B10" s="25" t="s">
        <v>175</v>
      </c>
      <c r="C10" s="24" t="s">
        <v>176</v>
      </c>
      <c r="D10" s="144">
        <v>12000</v>
      </c>
    </row>
    <row r="11" spans="1:4">
      <c r="A11" s="24" t="s">
        <v>195</v>
      </c>
      <c r="B11" s="25" t="s">
        <v>196</v>
      </c>
      <c r="C11" s="24" t="s">
        <v>197</v>
      </c>
      <c r="D11" s="144">
        <v>2640</v>
      </c>
    </row>
    <row r="12" spans="1:4">
      <c r="A12" s="24" t="s">
        <v>225</v>
      </c>
      <c r="B12" s="25" t="s">
        <v>226</v>
      </c>
      <c r="C12" s="24" t="s">
        <v>227</v>
      </c>
      <c r="D12" s="144">
        <v>84000</v>
      </c>
    </row>
    <row r="13" spans="1:4">
      <c r="D13" s="140"/>
    </row>
    <row r="14" spans="1:4">
      <c r="A14" s="141" t="s">
        <v>4</v>
      </c>
      <c r="B14" s="141"/>
      <c r="C14" s="142" t="s">
        <v>252</v>
      </c>
      <c r="D14" s="143">
        <f>SUM(D3:D13)</f>
        <v>262269</v>
      </c>
    </row>
  </sheetData>
  <hyperlinks>
    <hyperlink ref="B12" location="'Equity Office'!A1" display="Office of Equity, Social Justice and Multicultural Education"/>
    <hyperlink ref="B11" location="'Career Services'!A1" display="Career Services"/>
    <hyperlink ref="B10" location="VIDA!A1" display="VIDA/ Academic Services"/>
    <hyperlink ref="B9" location="Outreach!A1" display="Latinx High School Outreach conference (1)/Outreach"/>
    <hyperlink ref="B8" location="MOC!A1" display="Men of Color Community/Outreach"/>
    <hyperlink ref="B7" location="'SSRS-LINC'!A1" display="Student Success &amp; Retention Services/LinC"/>
    <hyperlink ref="B6" location="UMOJA!A1" display="UMOJA"/>
    <hyperlink ref="B5" location="FYE!A1" display="First Year Experience (FYE)"/>
    <hyperlink ref="B4" location="'Veterans Services'!A1" display="Veteran Services Office"/>
    <hyperlink ref="B3" location="REACH!A1" display="REACH Program"/>
  </hyperlinks>
  <pageMargins left="0.7" right="0.7" top="0.75" bottom="0.75" header="0.3" footer="0.3"/>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4"/>
  <sheetViews>
    <sheetView workbookViewId="0">
      <selection activeCell="A10" sqref="A10"/>
    </sheetView>
  </sheetViews>
  <sheetFormatPr baseColWidth="10" defaultRowHeight="15" x14ac:dyDescent="0"/>
  <cols>
    <col min="1" max="1" width="75" style="49" customWidth="1"/>
    <col min="2" max="2" width="84.5" style="49" customWidth="1"/>
    <col min="3" max="3" width="8.33203125" style="83" bestFit="1" customWidth="1"/>
    <col min="4" max="4" width="19.5" style="49" bestFit="1" customWidth="1"/>
    <col min="5" max="5" width="43.83203125" style="49" customWidth="1"/>
    <col min="6" max="6" width="41.6640625" style="49" customWidth="1"/>
    <col min="7" max="7" width="22.6640625" style="49" customWidth="1"/>
    <col min="8" max="8" width="14.1640625" style="49" customWidth="1"/>
    <col min="9" max="9" width="23.83203125" style="49" customWidth="1"/>
    <col min="10" max="10" width="18.6640625" style="49" customWidth="1"/>
    <col min="11" max="11" width="33.83203125" style="49" customWidth="1"/>
    <col min="12" max="12" width="32.6640625" style="49" customWidth="1"/>
    <col min="13" max="13" width="14.33203125" style="49" customWidth="1"/>
    <col min="14" max="14" width="24.33203125" style="49" customWidth="1"/>
    <col min="15" max="15" width="28.1640625" style="49" customWidth="1"/>
    <col min="16" max="16" width="13" style="49" customWidth="1"/>
    <col min="17" max="17" width="30.33203125" style="49" customWidth="1"/>
    <col min="18" max="18" width="24.33203125" style="49" customWidth="1"/>
    <col min="19" max="19" width="22.83203125" style="49" customWidth="1"/>
    <col min="20" max="20" width="15" style="49" customWidth="1"/>
    <col min="21" max="21" width="14.6640625" style="49" customWidth="1"/>
    <col min="22" max="22" width="16.83203125" style="49" customWidth="1"/>
    <col min="23" max="23" width="17.83203125" style="49" customWidth="1"/>
    <col min="24" max="24" width="10.6640625" style="49" customWidth="1"/>
    <col min="25" max="25" width="17.1640625" style="49" customWidth="1"/>
    <col min="26" max="26" width="16.83203125" style="49" customWidth="1"/>
    <col min="27" max="27" width="188.5" style="49" bestFit="1" customWidth="1"/>
    <col min="28" max="28" width="255.83203125" style="49" bestFit="1" customWidth="1"/>
    <col min="29" max="29" width="28.83203125" style="49" bestFit="1" customWidth="1"/>
    <col min="30" max="30" width="90.1640625" style="49" bestFit="1" customWidth="1"/>
    <col min="31" max="31" width="255.83203125" style="49" bestFit="1" customWidth="1"/>
    <col min="32" max="32" width="114.33203125" style="49" bestFit="1" customWidth="1"/>
    <col min="33" max="33" width="182.1640625" style="49" bestFit="1" customWidth="1"/>
    <col min="34" max="34" width="158.1640625" style="49" bestFit="1" customWidth="1"/>
    <col min="35" max="35" width="14.6640625" style="49" bestFit="1" customWidth="1"/>
    <col min="36" max="36" width="55.5" style="49" bestFit="1" customWidth="1"/>
    <col min="37" max="37" width="67.83203125" style="49" bestFit="1" customWidth="1"/>
    <col min="38" max="38" width="78.33203125" style="49" bestFit="1" customWidth="1"/>
    <col min="39" max="39" width="255.83203125" style="49" bestFit="1" customWidth="1"/>
    <col min="40" max="40" width="113.83203125" style="49" bestFit="1" customWidth="1"/>
    <col min="41" max="41" width="14.6640625" style="49" bestFit="1" customWidth="1"/>
    <col min="42" max="42" width="55.5" style="49" bestFit="1" customWidth="1"/>
    <col min="43" max="43" width="67.33203125" style="49" bestFit="1" customWidth="1"/>
    <col min="44" max="44" width="78.33203125" style="49" bestFit="1" customWidth="1"/>
    <col min="45" max="45" width="169.5" style="49" bestFit="1" customWidth="1"/>
    <col min="46" max="46" width="104.1640625" style="49" bestFit="1" customWidth="1"/>
    <col min="47" max="47" width="14.6640625" style="49" bestFit="1" customWidth="1"/>
    <col min="48" max="48" width="55.5" style="49" bestFit="1" customWidth="1"/>
    <col min="49" max="49" width="67.83203125" style="49" bestFit="1" customWidth="1"/>
    <col min="50" max="50" width="78.33203125" style="49" bestFit="1" customWidth="1"/>
    <col min="51" max="51" width="195.33203125" style="49" bestFit="1" customWidth="1"/>
    <col min="52" max="52" width="114.33203125" style="49" bestFit="1" customWidth="1"/>
    <col min="53" max="53" width="14.6640625" style="49" bestFit="1" customWidth="1"/>
    <col min="54" max="54" width="55.5" style="49" bestFit="1" customWidth="1"/>
    <col min="55" max="55" width="67.83203125" style="49" bestFit="1" customWidth="1"/>
    <col min="56" max="56" width="78.33203125" style="49" bestFit="1" customWidth="1"/>
    <col min="57" max="57" width="141.83203125" style="49" bestFit="1" customWidth="1"/>
    <col min="58" max="58" width="155.83203125" style="49" bestFit="1" customWidth="1"/>
    <col min="59" max="59" width="14.6640625" style="49" bestFit="1" customWidth="1"/>
    <col min="60" max="60" width="55.5" style="49" bestFit="1" customWidth="1"/>
    <col min="61" max="61" width="67.83203125" style="49" bestFit="1" customWidth="1"/>
    <col min="62" max="62" width="78.33203125" style="49" bestFit="1" customWidth="1"/>
    <col min="63" max="16384" width="10.83203125" style="49"/>
  </cols>
  <sheetData>
    <row r="1" spans="1:62">
      <c r="A1" s="28" t="s">
        <v>0</v>
      </c>
      <c r="B1" s="50">
        <v>43004.700408020828</v>
      </c>
      <c r="C1" s="56"/>
      <c r="D1" s="137"/>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row>
    <row r="2" spans="1:62" s="51" customFormat="1">
      <c r="A2" s="28" t="s">
        <v>1</v>
      </c>
      <c r="B2" s="52" t="s">
        <v>13</v>
      </c>
      <c r="C2" s="138"/>
      <c r="D2" s="58"/>
      <c r="E2" s="53"/>
      <c r="F2" s="54"/>
      <c r="G2" s="53"/>
      <c r="H2" s="53"/>
      <c r="I2" s="55"/>
      <c r="J2" s="53"/>
      <c r="K2" s="53"/>
      <c r="L2" s="53"/>
      <c r="M2" s="53"/>
      <c r="N2" s="53"/>
      <c r="O2" s="55"/>
      <c r="P2" s="56"/>
      <c r="Q2" s="53"/>
      <c r="R2" s="53"/>
      <c r="S2" s="53"/>
      <c r="T2" s="53"/>
      <c r="U2" s="55"/>
      <c r="V2" s="53"/>
      <c r="W2" s="53"/>
      <c r="X2" s="53"/>
      <c r="Y2" s="53"/>
      <c r="Z2" s="53"/>
      <c r="AA2" s="53"/>
      <c r="AB2" s="53"/>
      <c r="AC2" s="55"/>
      <c r="AD2" s="53"/>
      <c r="AE2" s="53"/>
      <c r="AF2" s="53"/>
      <c r="AG2" s="53"/>
      <c r="AH2" s="53"/>
      <c r="AI2" s="55"/>
      <c r="AJ2" s="53"/>
      <c r="AK2" s="53"/>
      <c r="AL2" s="53"/>
      <c r="AM2" s="53"/>
      <c r="AN2" s="53"/>
      <c r="AO2" s="55"/>
      <c r="AP2" s="53"/>
      <c r="AQ2" s="53"/>
      <c r="AR2" s="53"/>
      <c r="AS2" s="53"/>
      <c r="AT2" s="53"/>
      <c r="AU2" s="55"/>
      <c r="AV2" s="53"/>
      <c r="AW2" s="53"/>
      <c r="AX2" s="53"/>
      <c r="AY2" s="53"/>
      <c r="AZ2" s="53"/>
      <c r="BA2" s="55"/>
      <c r="BB2" s="53"/>
      <c r="BC2" s="53"/>
      <c r="BD2" s="53"/>
      <c r="BE2" s="53"/>
      <c r="BF2" s="53"/>
      <c r="BG2" s="55"/>
      <c r="BH2" s="53"/>
      <c r="BI2" s="53"/>
      <c r="BJ2" s="53"/>
    </row>
    <row r="3" spans="1:62" s="51" customFormat="1">
      <c r="A3" s="28" t="s">
        <v>2</v>
      </c>
      <c r="B3" s="52" t="s">
        <v>14</v>
      </c>
      <c r="C3" s="138"/>
      <c r="D3" s="58"/>
      <c r="E3" s="53"/>
      <c r="F3" s="57"/>
      <c r="G3" s="53"/>
      <c r="H3" s="53"/>
      <c r="I3" s="53"/>
      <c r="J3" s="53"/>
      <c r="K3" s="53"/>
      <c r="L3" s="53"/>
      <c r="M3" s="53"/>
      <c r="N3" s="53"/>
      <c r="O3" s="53"/>
      <c r="P3" s="53"/>
      <c r="Q3" s="53"/>
      <c r="R3" s="53"/>
      <c r="S3" s="53"/>
      <c r="T3" s="53"/>
      <c r="U3" s="53"/>
      <c r="V3" s="53"/>
      <c r="W3" s="53"/>
      <c r="X3" s="53"/>
    </row>
    <row r="4" spans="1:62" s="51" customFormat="1" ht="60">
      <c r="A4" s="28" t="s">
        <v>3</v>
      </c>
      <c r="B4" s="32" t="s">
        <v>15</v>
      </c>
      <c r="C4" s="138"/>
      <c r="D4" s="58"/>
      <c r="E4" s="53"/>
      <c r="F4" s="57"/>
      <c r="G4" s="53"/>
      <c r="H4" s="53"/>
      <c r="I4" s="53"/>
      <c r="J4" s="53"/>
      <c r="K4" s="53"/>
      <c r="L4" s="53"/>
      <c r="M4" s="53"/>
      <c r="N4" s="53"/>
      <c r="O4" s="53"/>
      <c r="P4" s="53"/>
      <c r="Q4" s="53"/>
      <c r="R4" s="53"/>
      <c r="S4" s="53"/>
      <c r="T4" s="53"/>
      <c r="U4" s="53"/>
      <c r="V4" s="53"/>
      <c r="W4" s="53"/>
      <c r="X4" s="53"/>
      <c r="Y4" s="53"/>
      <c r="Z4" s="53"/>
    </row>
    <row r="5" spans="1:62" s="87" customFormat="1" ht="16" thickBot="1">
      <c r="A5" s="51"/>
      <c r="B5" s="51"/>
      <c r="C5" s="89"/>
      <c r="D5" s="51"/>
    </row>
    <row r="6" spans="1:62" s="51" customFormat="1" ht="30">
      <c r="A6" s="90" t="s">
        <v>5</v>
      </c>
      <c r="B6" s="91" t="s">
        <v>16</v>
      </c>
      <c r="C6" s="92"/>
      <c r="D6" s="93" t="s">
        <v>263</v>
      </c>
      <c r="E6" s="53"/>
      <c r="F6" s="57"/>
      <c r="G6" s="53"/>
      <c r="H6" s="53"/>
      <c r="I6" s="53"/>
      <c r="J6" s="53"/>
      <c r="K6" s="53"/>
      <c r="L6" s="53"/>
      <c r="M6" s="53"/>
      <c r="N6" s="53"/>
      <c r="O6" s="53"/>
      <c r="P6" s="53"/>
      <c r="Q6" s="53"/>
      <c r="R6" s="53"/>
      <c r="S6" s="53"/>
      <c r="T6" s="53"/>
      <c r="U6" s="55"/>
      <c r="V6" s="53"/>
      <c r="W6" s="53"/>
      <c r="X6" s="53"/>
      <c r="Y6" s="53"/>
      <c r="Z6" s="53"/>
    </row>
    <row r="7" spans="1:62" s="51" customFormat="1">
      <c r="A7" s="94" t="s">
        <v>6</v>
      </c>
      <c r="B7" s="59" t="s">
        <v>17</v>
      </c>
      <c r="C7" s="16"/>
      <c r="D7" s="95"/>
      <c r="E7" s="53"/>
      <c r="F7" s="57"/>
      <c r="G7" s="53"/>
      <c r="H7" s="53"/>
      <c r="I7" s="55"/>
      <c r="J7" s="53"/>
      <c r="K7" s="53"/>
      <c r="L7" s="53"/>
    </row>
    <row r="8" spans="1:62" s="51" customFormat="1">
      <c r="A8" s="94" t="s">
        <v>7</v>
      </c>
      <c r="B8" s="59" t="s">
        <v>18</v>
      </c>
      <c r="C8" s="16"/>
      <c r="D8" s="95"/>
      <c r="E8" s="53"/>
      <c r="F8" s="57"/>
      <c r="G8" s="53"/>
      <c r="H8" s="53"/>
      <c r="I8" s="53"/>
      <c r="J8" s="53"/>
      <c r="K8" s="53"/>
      <c r="L8" s="53"/>
      <c r="M8" s="53"/>
      <c r="N8" s="53"/>
      <c r="O8" s="53"/>
      <c r="P8" s="53"/>
      <c r="Q8" s="53"/>
      <c r="R8" s="53"/>
      <c r="S8" s="53"/>
      <c r="T8" s="53"/>
      <c r="U8" s="53"/>
      <c r="V8" s="53"/>
      <c r="W8" s="53"/>
      <c r="X8" s="53"/>
    </row>
    <row r="9" spans="1:62" s="51" customFormat="1">
      <c r="A9" s="94" t="s">
        <v>8</v>
      </c>
      <c r="B9" s="70" t="s">
        <v>271</v>
      </c>
      <c r="C9" s="70">
        <v>3000</v>
      </c>
      <c r="D9" s="96"/>
      <c r="E9" s="53"/>
      <c r="F9" s="57"/>
      <c r="G9" s="53"/>
      <c r="H9" s="53"/>
      <c r="J9" s="53"/>
      <c r="M9" s="53"/>
      <c r="N9" s="53"/>
      <c r="P9" s="53"/>
      <c r="S9" s="53"/>
      <c r="T9" s="53"/>
      <c r="U9" s="55"/>
      <c r="V9" s="53"/>
      <c r="Y9" s="53"/>
      <c r="Z9" s="53"/>
      <c r="AA9" s="53"/>
      <c r="AB9" s="53"/>
      <c r="AD9" s="53"/>
      <c r="AE9" s="53"/>
      <c r="AF9" s="53"/>
      <c r="AG9" s="53"/>
      <c r="AH9" s="53"/>
      <c r="AJ9" s="53"/>
      <c r="AM9" s="53"/>
      <c r="AN9" s="53"/>
      <c r="AP9" s="53"/>
      <c r="AS9" s="53"/>
      <c r="AT9" s="53"/>
      <c r="AV9" s="56"/>
    </row>
    <row r="10" spans="1:62" s="51" customFormat="1" ht="30">
      <c r="A10" s="94" t="s">
        <v>9</v>
      </c>
      <c r="B10" s="59" t="s">
        <v>19</v>
      </c>
      <c r="C10" s="16"/>
      <c r="D10" s="95"/>
      <c r="E10" s="53"/>
      <c r="F10" s="57"/>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row>
    <row r="11" spans="1:62" s="51" customFormat="1" ht="16" thickBot="1">
      <c r="A11" s="97" t="s">
        <v>10</v>
      </c>
      <c r="B11" s="98" t="s">
        <v>20</v>
      </c>
      <c r="C11" s="99"/>
      <c r="D11" s="100"/>
      <c r="F11" s="60"/>
    </row>
    <row r="12" spans="1:62" s="60" customFormat="1" ht="16" thickBot="1">
      <c r="B12" s="88"/>
      <c r="C12" s="57"/>
      <c r="D12" s="88"/>
    </row>
    <row r="13" spans="1:62" s="51" customFormat="1">
      <c r="A13" s="102" t="s">
        <v>5</v>
      </c>
      <c r="B13" s="103" t="s">
        <v>21</v>
      </c>
      <c r="C13" s="104"/>
      <c r="D13" s="105" t="s">
        <v>263</v>
      </c>
      <c r="E13" s="62"/>
      <c r="F13" s="63"/>
    </row>
    <row r="14" spans="1:62">
      <c r="A14" s="106" t="s">
        <v>6</v>
      </c>
      <c r="B14" s="61" t="s">
        <v>22</v>
      </c>
      <c r="C14" s="64"/>
      <c r="D14" s="107"/>
    </row>
    <row r="15" spans="1:62">
      <c r="A15" s="106" t="s">
        <v>7</v>
      </c>
      <c r="B15" s="61" t="s">
        <v>23</v>
      </c>
      <c r="C15" s="64"/>
      <c r="D15" s="107"/>
    </row>
    <row r="16" spans="1:62">
      <c r="A16" s="106" t="s">
        <v>8</v>
      </c>
      <c r="B16" s="71" t="s">
        <v>271</v>
      </c>
      <c r="C16" s="71">
        <v>5000</v>
      </c>
      <c r="D16" s="108"/>
    </row>
    <row r="17" spans="1:4" ht="30">
      <c r="A17" s="106" t="s">
        <v>9</v>
      </c>
      <c r="B17" s="61" t="s">
        <v>24</v>
      </c>
      <c r="C17" s="64"/>
      <c r="D17" s="107"/>
    </row>
    <row r="18" spans="1:4" ht="16" thickBot="1">
      <c r="A18" s="109" t="s">
        <v>10</v>
      </c>
      <c r="B18" s="110" t="s">
        <v>25</v>
      </c>
      <c r="C18" s="111"/>
      <c r="D18" s="112"/>
    </row>
    <row r="19" spans="1:4" s="101" customFormat="1" ht="16" thickBot="1">
      <c r="A19" s="60"/>
      <c r="B19" s="88"/>
      <c r="C19" s="57"/>
      <c r="D19" s="88"/>
    </row>
    <row r="20" spans="1:4" ht="15" customHeight="1">
      <c r="A20" s="113" t="s">
        <v>5</v>
      </c>
      <c r="B20" s="114" t="s">
        <v>26</v>
      </c>
      <c r="C20" s="115"/>
      <c r="D20" s="116" t="s">
        <v>264</v>
      </c>
    </row>
    <row r="21" spans="1:4">
      <c r="A21" s="117" t="s">
        <v>6</v>
      </c>
      <c r="B21" s="65" t="s">
        <v>27</v>
      </c>
      <c r="C21" s="67"/>
      <c r="D21" s="118"/>
    </row>
    <row r="22" spans="1:4">
      <c r="A22" s="117" t="s">
        <v>7</v>
      </c>
      <c r="B22" s="66" t="s">
        <v>28</v>
      </c>
      <c r="C22" s="80"/>
      <c r="D22" s="119"/>
    </row>
    <row r="23" spans="1:4">
      <c r="A23" s="117" t="s">
        <v>8</v>
      </c>
      <c r="B23" s="72" t="s">
        <v>271</v>
      </c>
      <c r="C23" s="72">
        <v>200</v>
      </c>
      <c r="D23" s="120"/>
    </row>
    <row r="24" spans="1:4" ht="30">
      <c r="A24" s="117" t="s">
        <v>9</v>
      </c>
      <c r="B24" s="65" t="s">
        <v>29</v>
      </c>
      <c r="C24" s="67"/>
      <c r="D24" s="118"/>
    </row>
    <row r="25" spans="1:4" ht="16" thickBot="1">
      <c r="A25" s="121" t="s">
        <v>10</v>
      </c>
      <c r="B25" s="122" t="s">
        <v>30</v>
      </c>
      <c r="C25" s="123"/>
      <c r="D25" s="124"/>
    </row>
    <row r="26" spans="1:4" s="60" customFormat="1" ht="16" thickBot="1">
      <c r="B26" s="88"/>
      <c r="C26" s="57"/>
      <c r="D26" s="88"/>
    </row>
    <row r="27" spans="1:4" ht="60">
      <c r="A27" s="125" t="s">
        <v>5</v>
      </c>
      <c r="B27" s="126" t="s">
        <v>253</v>
      </c>
      <c r="C27" s="127"/>
      <c r="D27" s="128" t="s">
        <v>264</v>
      </c>
    </row>
    <row r="28" spans="1:4">
      <c r="A28" s="129" t="s">
        <v>6</v>
      </c>
      <c r="B28" s="68" t="s">
        <v>254</v>
      </c>
      <c r="C28" s="81"/>
      <c r="D28" s="130"/>
    </row>
    <row r="29" spans="1:4">
      <c r="A29" s="129" t="s">
        <v>7</v>
      </c>
      <c r="B29" s="68" t="s">
        <v>255</v>
      </c>
      <c r="C29" s="81"/>
      <c r="D29" s="130"/>
    </row>
    <row r="30" spans="1:4">
      <c r="A30" s="129" t="s">
        <v>8</v>
      </c>
      <c r="B30" s="73" t="s">
        <v>256</v>
      </c>
      <c r="C30" s="82">
        <v>4000</v>
      </c>
      <c r="D30" s="130"/>
    </row>
    <row r="31" spans="1:4" ht="30">
      <c r="A31" s="129" t="s">
        <v>9</v>
      </c>
      <c r="B31" s="68" t="s">
        <v>226</v>
      </c>
      <c r="C31" s="81"/>
      <c r="D31" s="130"/>
    </row>
    <row r="32" spans="1:4" ht="16" thickBot="1">
      <c r="A32" s="131" t="s">
        <v>10</v>
      </c>
      <c r="B32" s="132" t="s">
        <v>257</v>
      </c>
      <c r="C32" s="133"/>
      <c r="D32" s="134"/>
    </row>
    <row r="33" spans="1:12" s="60" customFormat="1">
      <c r="C33" s="63"/>
    </row>
    <row r="34" spans="1:12" s="86" customFormat="1">
      <c r="A34" s="135" t="s">
        <v>4</v>
      </c>
      <c r="B34" s="136" t="s">
        <v>271</v>
      </c>
      <c r="C34" s="136">
        <f>SUM(C1:C32)</f>
        <v>12200</v>
      </c>
      <c r="D34" s="136"/>
      <c r="E34" s="84"/>
      <c r="F34" s="85"/>
      <c r="G34" s="84"/>
      <c r="H34" s="84"/>
      <c r="I34" s="84"/>
      <c r="J34" s="84"/>
      <c r="K34" s="84"/>
      <c r="L34" s="84"/>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76"/>
  <sheetViews>
    <sheetView workbookViewId="0">
      <selection activeCell="B48" sqref="B48"/>
    </sheetView>
  </sheetViews>
  <sheetFormatPr baseColWidth="10" defaultRowHeight="15" x14ac:dyDescent="0"/>
  <cols>
    <col min="1" max="1" width="72.6640625" style="49" customWidth="1"/>
    <col min="2" max="2" width="84" style="49" customWidth="1"/>
    <col min="3" max="3" width="8.83203125" style="49" bestFit="1" customWidth="1"/>
    <col min="4" max="4" width="23.1640625" style="49" bestFit="1" customWidth="1"/>
    <col min="5" max="19" width="67.1640625" style="33" customWidth="1"/>
    <col min="20" max="20" width="14.83203125" style="33" bestFit="1" customWidth="1"/>
    <col min="21" max="21" width="14.6640625" style="33" bestFit="1" customWidth="1"/>
    <col min="22" max="22" width="55.5" style="33" bestFit="1" customWidth="1"/>
    <col min="23" max="23" width="67.83203125" style="33" bestFit="1" customWidth="1"/>
    <col min="24" max="24" width="57.5" style="33" bestFit="1" customWidth="1"/>
    <col min="25" max="26" width="14.83203125" style="33" bestFit="1" customWidth="1"/>
    <col min="27" max="27" width="14.6640625" style="33" bestFit="1" customWidth="1"/>
    <col min="28" max="28" width="55.5" style="33" bestFit="1" customWidth="1"/>
    <col min="29" max="29" width="67.83203125" style="33" bestFit="1" customWidth="1"/>
    <col min="30" max="30" width="57.5" style="33" bestFit="1" customWidth="1"/>
    <col min="31" max="31" width="188.5" style="33" bestFit="1" customWidth="1"/>
    <col min="32" max="32" width="14.83203125" style="33" bestFit="1" customWidth="1"/>
    <col min="33" max="33" width="14.6640625" style="33" bestFit="1" customWidth="1"/>
    <col min="34" max="34" width="55.5" style="33" bestFit="1" customWidth="1"/>
    <col min="35" max="35" width="67.83203125" style="33" bestFit="1" customWidth="1"/>
    <col min="36" max="36" width="57.5" style="33" bestFit="1" customWidth="1"/>
    <col min="37" max="38" width="14.83203125" style="33" bestFit="1" customWidth="1"/>
    <col min="39" max="39" width="14.6640625" style="33" bestFit="1" customWidth="1"/>
    <col min="40" max="40" width="55.5" style="33" bestFit="1" customWidth="1"/>
    <col min="41" max="41" width="67.83203125" style="33" bestFit="1" customWidth="1"/>
    <col min="42" max="42" width="57.5" style="33" bestFit="1" customWidth="1"/>
    <col min="43" max="44" width="14.83203125" style="33" bestFit="1" customWidth="1"/>
    <col min="45" max="45" width="14.6640625" style="33" bestFit="1" customWidth="1"/>
    <col min="46" max="46" width="55.5" style="33" bestFit="1" customWidth="1"/>
    <col min="47" max="47" width="67.33203125" style="33" bestFit="1" customWidth="1"/>
    <col min="48" max="48" width="78.33203125" style="33" bestFit="1" customWidth="1"/>
    <col min="49" max="50" width="14.83203125" style="33" bestFit="1" customWidth="1"/>
    <col min="51" max="51" width="14.6640625" style="33" bestFit="1" customWidth="1"/>
    <col min="52" max="52" width="55.5" style="33" bestFit="1" customWidth="1"/>
    <col min="53" max="53" width="67.83203125" style="33" bestFit="1" customWidth="1"/>
    <col min="54" max="54" width="57.5" style="33" bestFit="1" customWidth="1"/>
    <col min="55" max="55" width="195.33203125" style="33" bestFit="1" customWidth="1"/>
    <col min="56" max="56" width="14.83203125" style="33" bestFit="1" customWidth="1"/>
    <col min="57" max="57" width="14.6640625" style="33" bestFit="1" customWidth="1"/>
    <col min="58" max="58" width="55.5" style="33" bestFit="1" customWidth="1"/>
    <col min="59" max="59" width="67.83203125" style="33" bestFit="1" customWidth="1"/>
    <col min="60" max="60" width="67.6640625" style="33" customWidth="1"/>
    <col min="61" max="61" width="75" style="33" hidden="1" customWidth="1"/>
    <col min="62" max="62" width="155.83203125" style="33" bestFit="1" customWidth="1"/>
    <col min="63" max="63" width="11.6640625" style="33" bestFit="1" customWidth="1"/>
    <col min="64" max="64" width="51.83203125" style="33" bestFit="1" customWidth="1"/>
    <col min="65" max="65" width="3.33203125" style="33" bestFit="1" customWidth="1"/>
    <col min="66" max="66" width="78.33203125" style="33" bestFit="1" customWidth="1"/>
    <col min="67" max="95" width="10.83203125" style="33"/>
    <col min="96" max="16384" width="10.83203125" style="35"/>
  </cols>
  <sheetData>
    <row r="1" spans="1:95" s="31" customFormat="1">
      <c r="A1" s="28" t="s">
        <v>0</v>
      </c>
      <c r="B1" s="29">
        <v>43011.479435428242</v>
      </c>
      <c r="C1" s="294"/>
      <c r="D1" s="294"/>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row>
    <row r="2" spans="1:95">
      <c r="A2" s="28" t="s">
        <v>1</v>
      </c>
      <c r="B2" s="32" t="s">
        <v>32</v>
      </c>
      <c r="C2" s="58"/>
      <c r="D2" s="58"/>
      <c r="Q2" s="34"/>
      <c r="AE2" s="34"/>
      <c r="AV2" s="34"/>
      <c r="BC2" s="34"/>
      <c r="BN2" s="34"/>
    </row>
    <row r="3" spans="1:95">
      <c r="A3" s="28" t="s">
        <v>2</v>
      </c>
      <c r="B3" s="32" t="s">
        <v>33</v>
      </c>
      <c r="C3" s="58"/>
      <c r="D3" s="58"/>
    </row>
    <row r="4" spans="1:95" ht="30">
      <c r="A4" s="28" t="s">
        <v>3</v>
      </c>
      <c r="B4" s="32" t="s">
        <v>34</v>
      </c>
      <c r="C4" s="58"/>
      <c r="D4" s="58"/>
    </row>
    <row r="5" spans="1:95" s="31" customFormat="1" ht="16" thickBot="1">
      <c r="C5" s="30"/>
      <c r="D5" s="302"/>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row>
    <row r="6" spans="1:95" ht="45">
      <c r="A6" s="90" t="s">
        <v>5</v>
      </c>
      <c r="B6" s="154" t="s">
        <v>35</v>
      </c>
      <c r="C6" s="154"/>
      <c r="D6" s="155" t="s">
        <v>265</v>
      </c>
    </row>
    <row r="7" spans="1:95">
      <c r="A7" s="94" t="s">
        <v>6</v>
      </c>
      <c r="B7" s="37" t="s">
        <v>36</v>
      </c>
      <c r="C7" s="37"/>
      <c r="D7" s="156"/>
    </row>
    <row r="8" spans="1:95">
      <c r="A8" s="94" t="s">
        <v>7</v>
      </c>
      <c r="B8" s="38" t="s">
        <v>37</v>
      </c>
      <c r="C8" s="38"/>
      <c r="D8" s="157"/>
    </row>
    <row r="9" spans="1:95">
      <c r="A9" s="94" t="s">
        <v>8</v>
      </c>
      <c r="B9" s="74" t="s">
        <v>273</v>
      </c>
      <c r="C9" s="149">
        <v>1000</v>
      </c>
      <c r="D9" s="156"/>
    </row>
    <row r="10" spans="1:95" ht="30">
      <c r="A10" s="94" t="s">
        <v>9</v>
      </c>
      <c r="B10" s="37" t="s">
        <v>39</v>
      </c>
      <c r="C10" s="37"/>
      <c r="D10" s="156"/>
    </row>
    <row r="11" spans="1:95" ht="31" thickBot="1">
      <c r="A11" s="97" t="s">
        <v>10</v>
      </c>
      <c r="B11" s="98" t="s">
        <v>40</v>
      </c>
      <c r="C11" s="98"/>
      <c r="D11" s="100"/>
    </row>
    <row r="12" spans="1:95" s="148" customFormat="1" ht="16" thickBot="1">
      <c r="A12" s="158"/>
      <c r="B12" s="159"/>
      <c r="C12" s="159"/>
      <c r="D12" s="159"/>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c r="CM12" s="147"/>
      <c r="CN12" s="147"/>
      <c r="CO12" s="147"/>
      <c r="CP12" s="147"/>
      <c r="CQ12" s="147"/>
    </row>
    <row r="13" spans="1:95" ht="45">
      <c r="A13" s="160" t="s">
        <v>5</v>
      </c>
      <c r="B13" s="161" t="s">
        <v>41</v>
      </c>
      <c r="C13" s="161"/>
      <c r="D13" s="162" t="s">
        <v>266</v>
      </c>
    </row>
    <row r="14" spans="1:95" ht="60">
      <c r="A14" s="163" t="s">
        <v>6</v>
      </c>
      <c r="B14" s="40" t="s">
        <v>42</v>
      </c>
      <c r="C14" s="40"/>
      <c r="D14" s="164"/>
    </row>
    <row r="15" spans="1:95">
      <c r="A15" s="163" t="s">
        <v>7</v>
      </c>
      <c r="B15" s="41" t="s">
        <v>43</v>
      </c>
      <c r="C15" s="41"/>
      <c r="D15" s="165"/>
      <c r="BH15" s="30"/>
    </row>
    <row r="16" spans="1:95">
      <c r="A16" s="163" t="s">
        <v>8</v>
      </c>
      <c r="B16" s="75"/>
      <c r="C16" s="75">
        <v>0</v>
      </c>
      <c r="D16" s="166"/>
    </row>
    <row r="17" spans="1:95" ht="30">
      <c r="A17" s="163" t="s">
        <v>9</v>
      </c>
      <c r="B17" s="40" t="s">
        <v>44</v>
      </c>
      <c r="C17" s="40"/>
      <c r="D17" s="164"/>
    </row>
    <row r="18" spans="1:95" ht="31" thickBot="1">
      <c r="A18" s="167" t="s">
        <v>10</v>
      </c>
      <c r="B18" s="168" t="s">
        <v>40</v>
      </c>
      <c r="C18" s="168"/>
      <c r="D18" s="169"/>
    </row>
    <row r="19" spans="1:95" s="147" customFormat="1" ht="16" thickBot="1">
      <c r="A19" s="60"/>
      <c r="B19" s="88"/>
      <c r="C19" s="88"/>
      <c r="D19" s="88"/>
    </row>
    <row r="20" spans="1:95" ht="45">
      <c r="A20" s="113" t="s">
        <v>5</v>
      </c>
      <c r="B20" s="170" t="s">
        <v>45</v>
      </c>
      <c r="C20" s="170"/>
      <c r="D20" s="171" t="s">
        <v>267</v>
      </c>
    </row>
    <row r="21" spans="1:95" ht="30">
      <c r="A21" s="117" t="s">
        <v>6</v>
      </c>
      <c r="B21" s="43" t="s">
        <v>46</v>
      </c>
      <c r="C21" s="43"/>
      <c r="D21" s="172"/>
    </row>
    <row r="22" spans="1:95">
      <c r="A22" s="117" t="s">
        <v>7</v>
      </c>
      <c r="B22" s="44" t="s">
        <v>47</v>
      </c>
      <c r="C22" s="44"/>
      <c r="D22" s="173"/>
    </row>
    <row r="23" spans="1:95">
      <c r="A23" s="117" t="s">
        <v>8</v>
      </c>
      <c r="B23" s="76" t="s">
        <v>274</v>
      </c>
      <c r="C23" s="150">
        <v>1000</v>
      </c>
      <c r="D23" s="172"/>
    </row>
    <row r="24" spans="1:95" ht="30">
      <c r="A24" s="117" t="s">
        <v>9</v>
      </c>
      <c r="B24" s="43" t="s">
        <v>49</v>
      </c>
      <c r="C24" s="43"/>
      <c r="D24" s="172"/>
    </row>
    <row r="25" spans="1:95" ht="31" thickBot="1">
      <c r="A25" s="121" t="s">
        <v>10</v>
      </c>
      <c r="B25" s="122" t="s">
        <v>40</v>
      </c>
      <c r="C25" s="122"/>
      <c r="D25" s="124"/>
    </row>
    <row r="26" spans="1:95" s="148" customFormat="1" ht="16" thickBot="1">
      <c r="A26" s="158"/>
      <c r="B26" s="159"/>
      <c r="C26" s="159"/>
      <c r="D26" s="159"/>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7"/>
      <c r="CE26" s="147"/>
      <c r="CF26" s="147"/>
      <c r="CG26" s="147"/>
      <c r="CH26" s="147"/>
      <c r="CI26" s="147"/>
      <c r="CJ26" s="147"/>
      <c r="CK26" s="147"/>
      <c r="CL26" s="147"/>
      <c r="CM26" s="147"/>
      <c r="CN26" s="147"/>
      <c r="CO26" s="147"/>
      <c r="CP26" s="147"/>
      <c r="CQ26" s="147"/>
    </row>
    <row r="27" spans="1:95" ht="45">
      <c r="A27" s="125" t="s">
        <v>5</v>
      </c>
      <c r="B27" s="174" t="s">
        <v>50</v>
      </c>
      <c r="C27" s="174"/>
      <c r="D27" s="175" t="s">
        <v>263</v>
      </c>
    </row>
    <row r="28" spans="1:95" ht="45">
      <c r="A28" s="129" t="s">
        <v>6</v>
      </c>
      <c r="B28" s="45" t="s">
        <v>51</v>
      </c>
      <c r="C28" s="45"/>
      <c r="D28" s="176"/>
    </row>
    <row r="29" spans="1:95">
      <c r="A29" s="129" t="s">
        <v>7</v>
      </c>
      <c r="B29" s="45" t="s">
        <v>52</v>
      </c>
      <c r="C29" s="45"/>
      <c r="D29" s="176"/>
    </row>
    <row r="30" spans="1:95">
      <c r="A30" s="129" t="s">
        <v>8</v>
      </c>
      <c r="B30" s="77" t="s">
        <v>275</v>
      </c>
      <c r="C30" s="151">
        <v>1000</v>
      </c>
      <c r="D30" s="176"/>
    </row>
    <row r="31" spans="1:95" ht="30">
      <c r="A31" s="129" t="s">
        <v>9</v>
      </c>
      <c r="B31" s="45" t="s">
        <v>54</v>
      </c>
      <c r="C31" s="45"/>
      <c r="D31" s="176"/>
    </row>
    <row r="32" spans="1:95" ht="31" thickBot="1">
      <c r="A32" s="131" t="s">
        <v>10</v>
      </c>
      <c r="B32" s="177" t="s">
        <v>40</v>
      </c>
      <c r="C32" s="177"/>
      <c r="D32" s="178"/>
    </row>
    <row r="33" spans="1:95" s="148" customFormat="1" ht="16" thickBot="1">
      <c r="A33" s="158"/>
      <c r="B33" s="159"/>
      <c r="C33" s="159"/>
      <c r="D33" s="159"/>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7"/>
      <c r="BQ33" s="147"/>
      <c r="BR33" s="147"/>
      <c r="BS33" s="147"/>
      <c r="BT33" s="147"/>
      <c r="BU33" s="147"/>
      <c r="BV33" s="147"/>
      <c r="BW33" s="147"/>
      <c r="BX33" s="147"/>
      <c r="BY33" s="147"/>
      <c r="BZ33" s="147"/>
      <c r="CA33" s="147"/>
      <c r="CB33" s="147"/>
      <c r="CC33" s="147"/>
      <c r="CD33" s="147"/>
      <c r="CE33" s="147"/>
      <c r="CF33" s="147"/>
      <c r="CG33" s="147"/>
      <c r="CH33" s="147"/>
      <c r="CI33" s="147"/>
      <c r="CJ33" s="147"/>
      <c r="CK33" s="147"/>
      <c r="CL33" s="147"/>
      <c r="CM33" s="147"/>
      <c r="CN33" s="147"/>
      <c r="CO33" s="147"/>
      <c r="CP33" s="147"/>
      <c r="CQ33" s="147"/>
    </row>
    <row r="34" spans="1:95" ht="45">
      <c r="A34" s="90" t="s">
        <v>5</v>
      </c>
      <c r="B34" s="154" t="s">
        <v>55</v>
      </c>
      <c r="C34" s="154"/>
      <c r="D34" s="155"/>
    </row>
    <row r="35" spans="1:95" ht="30">
      <c r="A35" s="94" t="s">
        <v>6</v>
      </c>
      <c r="B35" s="37" t="s">
        <v>56</v>
      </c>
      <c r="C35" s="37"/>
      <c r="D35" s="156"/>
    </row>
    <row r="36" spans="1:95">
      <c r="A36" s="94" t="s">
        <v>7</v>
      </c>
      <c r="B36" s="38" t="s">
        <v>57</v>
      </c>
      <c r="C36" s="38"/>
      <c r="D36" s="157"/>
    </row>
    <row r="37" spans="1:95">
      <c r="A37" s="94" t="s">
        <v>8</v>
      </c>
      <c r="B37" s="74" t="s">
        <v>275</v>
      </c>
      <c r="C37" s="149">
        <v>3000</v>
      </c>
      <c r="D37" s="156"/>
    </row>
    <row r="38" spans="1:95" ht="30">
      <c r="A38" s="94" t="s">
        <v>9</v>
      </c>
      <c r="B38" s="37" t="s">
        <v>59</v>
      </c>
      <c r="C38" s="37"/>
      <c r="D38" s="156"/>
    </row>
    <row r="39" spans="1:95" ht="31" thickBot="1">
      <c r="A39" s="97" t="s">
        <v>10</v>
      </c>
      <c r="B39" s="98" t="s">
        <v>40</v>
      </c>
      <c r="C39" s="98"/>
      <c r="D39" s="100"/>
    </row>
    <row r="40" spans="1:95" s="148" customFormat="1" ht="16" thickBot="1">
      <c r="A40" s="158"/>
      <c r="B40" s="159"/>
      <c r="C40" s="159"/>
      <c r="D40" s="159"/>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7"/>
      <c r="BR40" s="147"/>
      <c r="BS40" s="147"/>
      <c r="BT40" s="147"/>
      <c r="BU40" s="147"/>
      <c r="BV40" s="147"/>
      <c r="BW40" s="147"/>
      <c r="BX40" s="147"/>
      <c r="BY40" s="147"/>
      <c r="BZ40" s="147"/>
      <c r="CA40" s="147"/>
      <c r="CB40" s="147"/>
      <c r="CC40" s="147"/>
      <c r="CD40" s="147"/>
      <c r="CE40" s="147"/>
      <c r="CF40" s="147"/>
      <c r="CG40" s="147"/>
      <c r="CH40" s="147"/>
      <c r="CI40" s="147"/>
      <c r="CJ40" s="147"/>
      <c r="CK40" s="147"/>
      <c r="CL40" s="147"/>
      <c r="CM40" s="147"/>
      <c r="CN40" s="147"/>
      <c r="CO40" s="147"/>
      <c r="CP40" s="147"/>
      <c r="CQ40" s="147"/>
    </row>
    <row r="41" spans="1:95" ht="45">
      <c r="A41" s="160" t="s">
        <v>5</v>
      </c>
      <c r="B41" s="161" t="s">
        <v>60</v>
      </c>
      <c r="C41" s="161"/>
      <c r="D41" s="162"/>
    </row>
    <row r="42" spans="1:95" ht="45">
      <c r="A42" s="163" t="s">
        <v>6</v>
      </c>
      <c r="B42" s="40" t="s">
        <v>61</v>
      </c>
      <c r="C42" s="40"/>
      <c r="D42" s="164"/>
    </row>
    <row r="43" spans="1:95">
      <c r="A43" s="163" t="s">
        <v>7</v>
      </c>
      <c r="B43" s="41" t="s">
        <v>62</v>
      </c>
      <c r="C43" s="41"/>
      <c r="D43" s="165"/>
    </row>
    <row r="44" spans="1:95">
      <c r="A44" s="163" t="s">
        <v>8</v>
      </c>
      <c r="B44" s="78" t="s">
        <v>276</v>
      </c>
      <c r="C44" s="152">
        <v>500</v>
      </c>
      <c r="D44" s="164"/>
    </row>
    <row r="45" spans="1:95" ht="30">
      <c r="A45" s="163" t="s">
        <v>9</v>
      </c>
      <c r="B45" s="40" t="s">
        <v>64</v>
      </c>
      <c r="C45" s="40"/>
      <c r="D45" s="164"/>
    </row>
    <row r="46" spans="1:95" ht="31" thickBot="1">
      <c r="A46" s="167" t="s">
        <v>10</v>
      </c>
      <c r="B46" s="168" t="s">
        <v>40</v>
      </c>
      <c r="C46" s="168"/>
      <c r="D46" s="169"/>
    </row>
    <row r="47" spans="1:95" s="147" customFormat="1" ht="16" thickBot="1">
      <c r="A47" s="60"/>
      <c r="B47" s="88"/>
      <c r="C47" s="88"/>
      <c r="D47" s="88"/>
    </row>
    <row r="48" spans="1:95" ht="90">
      <c r="A48" s="113" t="s">
        <v>5</v>
      </c>
      <c r="B48" s="170" t="s">
        <v>65</v>
      </c>
      <c r="C48" s="170"/>
      <c r="D48" s="171"/>
    </row>
    <row r="49" spans="1:95" ht="30">
      <c r="A49" s="117" t="s">
        <v>6</v>
      </c>
      <c r="B49" s="43" t="s">
        <v>66</v>
      </c>
      <c r="C49" s="43"/>
      <c r="D49" s="172"/>
    </row>
    <row r="50" spans="1:95">
      <c r="A50" s="117" t="s">
        <v>7</v>
      </c>
      <c r="B50" s="44" t="s">
        <v>67</v>
      </c>
      <c r="C50" s="44"/>
      <c r="D50" s="173"/>
    </row>
    <row r="51" spans="1:95">
      <c r="A51" s="117" t="s">
        <v>8</v>
      </c>
      <c r="B51" s="76" t="s">
        <v>277</v>
      </c>
      <c r="C51" s="150">
        <v>500</v>
      </c>
      <c r="D51" s="172"/>
    </row>
    <row r="52" spans="1:95" ht="30">
      <c r="A52" s="117" t="s">
        <v>9</v>
      </c>
      <c r="B52" s="43" t="s">
        <v>68</v>
      </c>
      <c r="C52" s="43"/>
      <c r="D52" s="172"/>
    </row>
    <row r="53" spans="1:95" ht="31" thickBot="1">
      <c r="A53" s="121" t="s">
        <v>10</v>
      </c>
      <c r="B53" s="122" t="s">
        <v>40</v>
      </c>
      <c r="C53" s="122"/>
      <c r="D53" s="124"/>
    </row>
    <row r="54" spans="1:95" s="148" customFormat="1" ht="16" thickBot="1">
      <c r="A54" s="158"/>
      <c r="B54" s="159"/>
      <c r="C54" s="159"/>
      <c r="D54" s="159"/>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c r="BV54" s="147"/>
      <c r="BW54" s="147"/>
      <c r="BX54" s="147"/>
      <c r="BY54" s="147"/>
      <c r="BZ54" s="147"/>
      <c r="CA54" s="147"/>
      <c r="CB54" s="147"/>
      <c r="CC54" s="147"/>
      <c r="CD54" s="147"/>
      <c r="CE54" s="147"/>
      <c r="CF54" s="147"/>
      <c r="CG54" s="147"/>
      <c r="CH54" s="147"/>
      <c r="CI54" s="147"/>
      <c r="CJ54" s="147"/>
      <c r="CK54" s="147"/>
      <c r="CL54" s="147"/>
      <c r="CM54" s="147"/>
      <c r="CN54" s="147"/>
      <c r="CO54" s="147"/>
      <c r="CP54" s="147"/>
      <c r="CQ54" s="147"/>
    </row>
    <row r="55" spans="1:95" ht="45">
      <c r="A55" s="125" t="s">
        <v>5</v>
      </c>
      <c r="B55" s="174" t="s">
        <v>69</v>
      </c>
      <c r="C55" s="174"/>
      <c r="D55" s="175"/>
    </row>
    <row r="56" spans="1:95" ht="30">
      <c r="A56" s="129" t="s">
        <v>6</v>
      </c>
      <c r="B56" s="45" t="s">
        <v>70</v>
      </c>
      <c r="C56" s="45"/>
      <c r="D56" s="176"/>
    </row>
    <row r="57" spans="1:95">
      <c r="A57" s="129" t="s">
        <v>7</v>
      </c>
      <c r="B57" s="46" t="s">
        <v>71</v>
      </c>
      <c r="C57" s="46"/>
      <c r="D57" s="179"/>
    </row>
    <row r="58" spans="1:95">
      <c r="A58" s="129" t="s">
        <v>8</v>
      </c>
      <c r="B58" s="77" t="s">
        <v>278</v>
      </c>
      <c r="C58" s="151">
        <v>1000</v>
      </c>
      <c r="D58" s="176"/>
    </row>
    <row r="59" spans="1:95" ht="30">
      <c r="A59" s="129" t="s">
        <v>9</v>
      </c>
      <c r="B59" s="45" t="s">
        <v>73</v>
      </c>
      <c r="C59" s="45"/>
      <c r="D59" s="176"/>
    </row>
    <row r="60" spans="1:95" ht="31" thickBot="1">
      <c r="A60" s="131" t="s">
        <v>10</v>
      </c>
      <c r="B60" s="177" t="s">
        <v>40</v>
      </c>
      <c r="C60" s="177"/>
      <c r="D60" s="178"/>
    </row>
    <row r="61" spans="1:95" s="148" customFormat="1" ht="16" thickBot="1">
      <c r="A61" s="158"/>
      <c r="B61" s="159"/>
      <c r="C61" s="159"/>
      <c r="D61" s="159"/>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7"/>
      <c r="AZ61" s="147"/>
      <c r="BA61" s="147"/>
      <c r="BB61" s="147"/>
      <c r="BC61" s="147"/>
      <c r="BD61" s="147"/>
      <c r="BE61" s="147"/>
      <c r="BF61" s="147"/>
      <c r="BG61" s="147"/>
      <c r="BH61" s="147"/>
      <c r="BI61" s="147"/>
      <c r="BJ61" s="147"/>
      <c r="BK61" s="147"/>
      <c r="BL61" s="147"/>
      <c r="BM61" s="147"/>
      <c r="BN61" s="147"/>
      <c r="BO61" s="147"/>
      <c r="BP61" s="147"/>
      <c r="BQ61" s="147"/>
      <c r="BR61" s="147"/>
      <c r="BS61" s="147"/>
      <c r="BT61" s="147"/>
      <c r="BU61" s="147"/>
      <c r="BV61" s="147"/>
      <c r="BW61" s="147"/>
      <c r="BX61" s="147"/>
      <c r="BY61" s="147"/>
      <c r="BZ61" s="147"/>
      <c r="CA61" s="147"/>
      <c r="CB61" s="147"/>
      <c r="CC61" s="147"/>
      <c r="CD61" s="147"/>
      <c r="CE61" s="147"/>
      <c r="CF61" s="147"/>
      <c r="CG61" s="147"/>
      <c r="CH61" s="147"/>
      <c r="CI61" s="147"/>
      <c r="CJ61" s="147"/>
      <c r="CK61" s="147"/>
      <c r="CL61" s="147"/>
      <c r="CM61" s="147"/>
      <c r="CN61" s="147"/>
      <c r="CO61" s="147"/>
      <c r="CP61" s="147"/>
      <c r="CQ61" s="147"/>
    </row>
    <row r="62" spans="1:95" ht="45">
      <c r="A62" s="90" t="s">
        <v>5</v>
      </c>
      <c r="B62" s="154" t="s">
        <v>74</v>
      </c>
      <c r="C62" s="154"/>
      <c r="D62" s="155"/>
    </row>
    <row r="63" spans="1:95" ht="30">
      <c r="A63" s="94" t="s">
        <v>6</v>
      </c>
      <c r="B63" s="37" t="s">
        <v>75</v>
      </c>
      <c r="C63" s="37"/>
      <c r="D63" s="156"/>
    </row>
    <row r="64" spans="1:95">
      <c r="A64" s="94" t="s">
        <v>7</v>
      </c>
      <c r="B64" s="38" t="s">
        <v>76</v>
      </c>
      <c r="C64" s="38"/>
      <c r="D64" s="157"/>
    </row>
    <row r="65" spans="1:95">
      <c r="A65" s="94" t="s">
        <v>8</v>
      </c>
      <c r="B65" s="74" t="s">
        <v>279</v>
      </c>
      <c r="C65" s="149">
        <v>1000</v>
      </c>
      <c r="D65" s="156"/>
    </row>
    <row r="66" spans="1:95" ht="30">
      <c r="A66" s="94" t="s">
        <v>9</v>
      </c>
      <c r="B66" s="37" t="s">
        <v>77</v>
      </c>
      <c r="C66" s="37"/>
      <c r="D66" s="156"/>
    </row>
    <row r="67" spans="1:95" ht="31" thickBot="1">
      <c r="A67" s="97" t="s">
        <v>10</v>
      </c>
      <c r="B67" s="98" t="s">
        <v>40</v>
      </c>
      <c r="C67" s="98"/>
      <c r="D67" s="100"/>
    </row>
    <row r="68" spans="1:95" s="148" customFormat="1" ht="16" thickBot="1">
      <c r="A68" s="158"/>
      <c r="B68" s="159"/>
      <c r="C68" s="159"/>
      <c r="D68" s="159"/>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row>
    <row r="69" spans="1:95" ht="45">
      <c r="A69" s="102" t="s">
        <v>5</v>
      </c>
      <c r="B69" s="180" t="s">
        <v>78</v>
      </c>
      <c r="C69" s="180"/>
      <c r="D69" s="181"/>
    </row>
    <row r="70" spans="1:95" ht="45">
      <c r="A70" s="106" t="s">
        <v>6</v>
      </c>
      <c r="B70" s="47" t="s">
        <v>79</v>
      </c>
      <c r="C70" s="47"/>
      <c r="D70" s="182"/>
    </row>
    <row r="71" spans="1:95">
      <c r="A71" s="106" t="s">
        <v>7</v>
      </c>
      <c r="B71" s="48" t="s">
        <v>80</v>
      </c>
      <c r="C71" s="48"/>
      <c r="D71" s="183"/>
    </row>
    <row r="72" spans="1:95" ht="30">
      <c r="A72" s="106" t="s">
        <v>8</v>
      </c>
      <c r="B72" s="79" t="s">
        <v>280</v>
      </c>
      <c r="C72" s="153">
        <v>5000</v>
      </c>
      <c r="D72" s="182" t="s">
        <v>268</v>
      </c>
    </row>
    <row r="73" spans="1:95" ht="30">
      <c r="A73" s="106" t="s">
        <v>9</v>
      </c>
      <c r="B73" s="47" t="s">
        <v>82</v>
      </c>
      <c r="C73" s="47"/>
      <c r="D73" s="182"/>
    </row>
    <row r="74" spans="1:95" ht="31" thickBot="1">
      <c r="A74" s="109" t="s">
        <v>10</v>
      </c>
      <c r="B74" s="110" t="s">
        <v>40</v>
      </c>
      <c r="C74" s="110"/>
      <c r="D74" s="112"/>
    </row>
    <row r="76" spans="1:95">
      <c r="A76" s="135" t="s">
        <v>4</v>
      </c>
      <c r="B76" s="145"/>
      <c r="C76" s="246">
        <f>C9+C16+C23+C30+C37+C44+C51+C58+C65+C72</f>
        <v>14000</v>
      </c>
      <c r="D76" s="146"/>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27"/>
  <sheetViews>
    <sheetView zoomScale="97" zoomScaleNormal="97" zoomScalePageLayoutView="97" workbookViewId="0">
      <selection activeCell="E17" sqref="E17"/>
    </sheetView>
  </sheetViews>
  <sheetFormatPr baseColWidth="10" defaultColWidth="88.33203125" defaultRowHeight="15" x14ac:dyDescent="0"/>
  <cols>
    <col min="1" max="1" width="77.6640625" style="49" customWidth="1"/>
    <col min="2" max="2" width="68.5" style="49" customWidth="1"/>
    <col min="3" max="3" width="8.6640625" style="83" bestFit="1" customWidth="1"/>
    <col min="4" max="4" width="17.6640625" style="49" bestFit="1" customWidth="1"/>
    <col min="5" max="12" width="88.33203125" style="35"/>
    <col min="13" max="112" width="88.33203125" style="33"/>
    <col min="113" max="16384" width="88.33203125" style="35"/>
  </cols>
  <sheetData>
    <row r="1" spans="1:112" s="31" customFormat="1">
      <c r="A1" s="28" t="s">
        <v>0</v>
      </c>
      <c r="B1" s="29">
        <v>43013.603593113425</v>
      </c>
      <c r="C1" s="138"/>
      <c r="D1" s="294"/>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row>
    <row r="2" spans="1:112" s="31" customFormat="1">
      <c r="A2" s="28" t="s">
        <v>1</v>
      </c>
      <c r="B2" s="32" t="s">
        <v>83</v>
      </c>
      <c r="C2" s="138"/>
      <c r="D2" s="58"/>
      <c r="M2" s="30"/>
      <c r="N2" s="30"/>
      <c r="O2" s="30"/>
      <c r="P2" s="30"/>
      <c r="Q2" s="30"/>
      <c r="R2" s="30"/>
      <c r="S2" s="69"/>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row>
    <row r="3" spans="1:112" s="31" customFormat="1">
      <c r="A3" s="28" t="s">
        <v>2</v>
      </c>
      <c r="B3" s="32" t="s">
        <v>84</v>
      </c>
      <c r="C3" s="138"/>
      <c r="D3" s="58"/>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row>
    <row r="4" spans="1:112" s="31" customFormat="1" ht="167" customHeight="1">
      <c r="A4" s="28" t="s">
        <v>3</v>
      </c>
      <c r="B4" s="32" t="s">
        <v>85</v>
      </c>
      <c r="C4" s="138"/>
      <c r="D4" s="58"/>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row>
    <row r="5" spans="1:112" ht="16" thickBot="1">
      <c r="B5" s="51"/>
      <c r="C5" s="258"/>
      <c r="D5" s="258"/>
    </row>
    <row r="6" spans="1:112">
      <c r="A6" s="90" t="s">
        <v>5</v>
      </c>
      <c r="B6" s="154" t="s">
        <v>86</v>
      </c>
      <c r="C6" s="189"/>
      <c r="D6" s="155" t="s">
        <v>263</v>
      </c>
    </row>
    <row r="7" spans="1:112" ht="30">
      <c r="A7" s="94" t="s">
        <v>6</v>
      </c>
      <c r="B7" s="37" t="s">
        <v>87</v>
      </c>
      <c r="C7" s="184"/>
      <c r="D7" s="156"/>
    </row>
    <row r="8" spans="1:112">
      <c r="A8" s="94" t="s">
        <v>7</v>
      </c>
      <c r="B8" s="37" t="s">
        <v>88</v>
      </c>
      <c r="C8" s="184"/>
      <c r="D8" s="156"/>
    </row>
    <row r="9" spans="1:112" ht="30">
      <c r="A9" s="94" t="s">
        <v>8</v>
      </c>
      <c r="B9" s="74" t="s">
        <v>281</v>
      </c>
      <c r="C9" s="185">
        <v>14400</v>
      </c>
      <c r="D9" s="156"/>
    </row>
    <row r="10" spans="1:112" ht="30">
      <c r="A10" s="94" t="s">
        <v>9</v>
      </c>
      <c r="B10" s="37" t="s">
        <v>90</v>
      </c>
      <c r="C10" s="184"/>
      <c r="D10" s="156"/>
    </row>
    <row r="11" spans="1:112" ht="16" thickBot="1">
      <c r="A11" s="97" t="s">
        <v>10</v>
      </c>
      <c r="B11" s="98" t="s">
        <v>91</v>
      </c>
      <c r="C11" s="99"/>
      <c r="D11" s="100"/>
    </row>
    <row r="12" spans="1:112" s="148" customFormat="1" ht="16" thickBot="1">
      <c r="A12" s="158"/>
      <c r="B12" s="159"/>
      <c r="C12" s="190"/>
      <c r="D12" s="159"/>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c r="CM12" s="147"/>
      <c r="CN12" s="147"/>
      <c r="CO12" s="147"/>
      <c r="CP12" s="147"/>
      <c r="CQ12" s="147"/>
      <c r="CR12" s="147"/>
      <c r="CS12" s="147"/>
      <c r="CT12" s="147"/>
      <c r="CU12" s="147"/>
      <c r="CV12" s="147"/>
      <c r="CW12" s="147"/>
      <c r="CX12" s="147"/>
      <c r="CY12" s="147"/>
      <c r="CZ12" s="147"/>
      <c r="DA12" s="147"/>
      <c r="DB12" s="147"/>
      <c r="DC12" s="147"/>
      <c r="DD12" s="147"/>
      <c r="DE12" s="147"/>
      <c r="DF12" s="147"/>
      <c r="DG12" s="147"/>
      <c r="DH12" s="147"/>
    </row>
    <row r="13" spans="1:112">
      <c r="A13" s="160" t="s">
        <v>5</v>
      </c>
      <c r="B13" s="161" t="s">
        <v>92</v>
      </c>
      <c r="C13" s="191"/>
      <c r="D13" s="162" t="s">
        <v>269</v>
      </c>
    </row>
    <row r="14" spans="1:112" ht="30">
      <c r="A14" s="163" t="s">
        <v>6</v>
      </c>
      <c r="B14" s="40" t="s">
        <v>93</v>
      </c>
      <c r="C14" s="42"/>
      <c r="D14" s="164"/>
    </row>
    <row r="15" spans="1:112">
      <c r="A15" s="163" t="s">
        <v>7</v>
      </c>
      <c r="B15" s="40" t="s">
        <v>94</v>
      </c>
      <c r="C15" s="42"/>
      <c r="D15" s="164"/>
    </row>
    <row r="16" spans="1:112">
      <c r="A16" s="163" t="s">
        <v>8</v>
      </c>
      <c r="B16" s="78" t="s">
        <v>282</v>
      </c>
      <c r="C16" s="75">
        <v>700</v>
      </c>
      <c r="D16" s="164"/>
    </row>
    <row r="17" spans="1:112">
      <c r="A17" s="163" t="s">
        <v>9</v>
      </c>
      <c r="B17" s="40" t="s">
        <v>96</v>
      </c>
      <c r="C17" s="42"/>
      <c r="D17" s="164"/>
    </row>
    <row r="18" spans="1:112" ht="31" thickBot="1">
      <c r="A18" s="167" t="s">
        <v>10</v>
      </c>
      <c r="B18" s="168" t="s">
        <v>97</v>
      </c>
      <c r="C18" s="192"/>
      <c r="D18" s="169"/>
    </row>
    <row r="19" spans="1:112" s="148" customFormat="1" ht="16" thickBot="1">
      <c r="A19" s="158"/>
      <c r="B19" s="159"/>
      <c r="C19" s="190"/>
      <c r="D19" s="159"/>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7"/>
      <c r="BW19" s="147"/>
      <c r="BX19" s="147"/>
      <c r="BY19" s="147"/>
      <c r="BZ19" s="147"/>
      <c r="CA19" s="147"/>
      <c r="CB19" s="147"/>
      <c r="CC19" s="147"/>
      <c r="CD19" s="147"/>
      <c r="CE19" s="147"/>
      <c r="CF19" s="147"/>
      <c r="CG19" s="147"/>
      <c r="CH19" s="147"/>
      <c r="CI19" s="147"/>
      <c r="CJ19" s="147"/>
      <c r="CK19" s="147"/>
      <c r="CL19" s="147"/>
      <c r="CM19" s="147"/>
      <c r="CN19" s="147"/>
      <c r="CO19" s="147"/>
      <c r="CP19" s="147"/>
      <c r="CQ19" s="147"/>
      <c r="CR19" s="147"/>
      <c r="CS19" s="147"/>
      <c r="CT19" s="147"/>
      <c r="CU19" s="147"/>
      <c r="CV19" s="147"/>
      <c r="CW19" s="147"/>
      <c r="CX19" s="147"/>
      <c r="CY19" s="147"/>
      <c r="CZ19" s="147"/>
      <c r="DA19" s="147"/>
      <c r="DB19" s="147"/>
      <c r="DC19" s="147"/>
      <c r="DD19" s="147"/>
      <c r="DE19" s="147"/>
      <c r="DF19" s="147"/>
      <c r="DG19" s="147"/>
      <c r="DH19" s="147"/>
    </row>
    <row r="20" spans="1:112">
      <c r="A20" s="113" t="s">
        <v>5</v>
      </c>
      <c r="B20" s="170" t="s">
        <v>98</v>
      </c>
      <c r="C20" s="193"/>
      <c r="D20" s="171"/>
    </row>
    <row r="21" spans="1:112" ht="30">
      <c r="A21" s="117" t="s">
        <v>6</v>
      </c>
      <c r="B21" s="43" t="s">
        <v>99</v>
      </c>
      <c r="C21" s="186"/>
      <c r="D21" s="172"/>
    </row>
    <row r="22" spans="1:112">
      <c r="A22" s="117" t="s">
        <v>7</v>
      </c>
      <c r="B22" s="43" t="s">
        <v>100</v>
      </c>
      <c r="C22" s="186"/>
      <c r="D22" s="172"/>
    </row>
    <row r="23" spans="1:112">
      <c r="A23" s="117" t="s">
        <v>8</v>
      </c>
      <c r="B23" s="76" t="s">
        <v>283</v>
      </c>
      <c r="C23" s="187">
        <v>2000</v>
      </c>
      <c r="D23" s="172"/>
    </row>
    <row r="24" spans="1:112">
      <c r="A24" s="117" t="s">
        <v>9</v>
      </c>
      <c r="B24" s="43" t="s">
        <v>102</v>
      </c>
      <c r="C24" s="186"/>
      <c r="D24" s="172"/>
    </row>
    <row r="25" spans="1:112" ht="16" thickBot="1">
      <c r="A25" s="121" t="s">
        <v>10</v>
      </c>
      <c r="B25" s="122" t="s">
        <v>103</v>
      </c>
      <c r="C25" s="123"/>
      <c r="D25" s="124"/>
    </row>
    <row r="27" spans="1:112" s="33" customFormat="1">
      <c r="A27" s="135" t="s">
        <v>4</v>
      </c>
      <c r="B27" s="145"/>
      <c r="C27" s="136">
        <f>C9+C16+C23</f>
        <v>17100</v>
      </c>
      <c r="D27" s="145"/>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G13" sqref="G13"/>
    </sheetView>
  </sheetViews>
  <sheetFormatPr baseColWidth="10" defaultRowHeight="15" x14ac:dyDescent="0"/>
  <cols>
    <col min="1" max="1" width="75.6640625" style="14" customWidth="1"/>
    <col min="2" max="2" width="67.83203125" style="14" customWidth="1"/>
    <col min="3" max="3" width="8.33203125" style="195" bestFit="1" customWidth="1"/>
    <col min="4" max="4" width="11.83203125" style="14" bestFit="1" customWidth="1"/>
    <col min="5" max="16384" width="10.83203125" style="18"/>
  </cols>
  <sheetData>
    <row r="1" spans="1:4">
      <c r="A1" s="300" t="s">
        <v>1</v>
      </c>
      <c r="B1" s="17" t="s">
        <v>104</v>
      </c>
      <c r="C1" s="299"/>
      <c r="D1" s="251"/>
    </row>
    <row r="2" spans="1:4">
      <c r="A2" s="300" t="s">
        <v>2</v>
      </c>
      <c r="B2" s="17" t="s">
        <v>105</v>
      </c>
      <c r="C2" s="299"/>
      <c r="D2" s="251"/>
    </row>
    <row r="3" spans="1:4" ht="30">
      <c r="A3" s="300" t="s">
        <v>3</v>
      </c>
      <c r="B3" s="17" t="s">
        <v>106</v>
      </c>
      <c r="C3" s="299"/>
      <c r="D3" s="251"/>
    </row>
    <row r="4" spans="1:4" ht="16" thickBot="1">
      <c r="B4" s="298"/>
      <c r="C4" s="301"/>
      <c r="D4" s="251"/>
    </row>
    <row r="5" spans="1:4" ht="30">
      <c r="A5" s="203" t="s">
        <v>5</v>
      </c>
      <c r="B5" s="204" t="s">
        <v>107</v>
      </c>
      <c r="C5" s="205"/>
      <c r="D5" s="206" t="s">
        <v>270</v>
      </c>
    </row>
    <row r="6" spans="1:4" ht="45">
      <c r="A6" s="207" t="s">
        <v>6</v>
      </c>
      <c r="B6" s="19" t="s">
        <v>108</v>
      </c>
      <c r="C6" s="196"/>
      <c r="D6" s="208"/>
    </row>
    <row r="7" spans="1:4">
      <c r="A7" s="207" t="s">
        <v>7</v>
      </c>
      <c r="B7" s="19" t="s">
        <v>109</v>
      </c>
      <c r="C7" s="196"/>
      <c r="D7" s="208"/>
    </row>
    <row r="8" spans="1:4" ht="30">
      <c r="A8" s="207" t="s">
        <v>8</v>
      </c>
      <c r="B8" s="74" t="s">
        <v>110</v>
      </c>
      <c r="C8" s="185">
        <v>6971</v>
      </c>
      <c r="D8" s="208"/>
    </row>
    <row r="9" spans="1:4">
      <c r="A9" s="207" t="s">
        <v>9</v>
      </c>
      <c r="B9" s="19" t="s">
        <v>111</v>
      </c>
      <c r="C9" s="196"/>
      <c r="D9" s="208"/>
    </row>
    <row r="10" spans="1:4" ht="31" thickBot="1">
      <c r="A10" s="209" t="s">
        <v>10</v>
      </c>
      <c r="B10" s="210" t="s">
        <v>112</v>
      </c>
      <c r="C10" s="211"/>
      <c r="D10" s="212"/>
    </row>
    <row r="11" spans="1:4" s="194" customFormat="1" ht="16" thickBot="1">
      <c r="A11" s="213"/>
      <c r="B11" s="214"/>
      <c r="C11" s="215"/>
      <c r="D11" s="214"/>
    </row>
    <row r="12" spans="1:4">
      <c r="A12" s="216" t="s">
        <v>5</v>
      </c>
      <c r="B12" s="217" t="s">
        <v>113</v>
      </c>
      <c r="C12" s="218"/>
      <c r="D12" s="219"/>
    </row>
    <row r="13" spans="1:4">
      <c r="A13" s="220" t="s">
        <v>6</v>
      </c>
      <c r="B13" s="20" t="s">
        <v>114</v>
      </c>
      <c r="C13" s="197"/>
      <c r="D13" s="221"/>
    </row>
    <row r="14" spans="1:4">
      <c r="A14" s="220" t="s">
        <v>7</v>
      </c>
      <c r="B14" s="20" t="s">
        <v>115</v>
      </c>
      <c r="C14" s="197"/>
      <c r="D14" s="221"/>
    </row>
    <row r="15" spans="1:4" ht="45">
      <c r="A15" s="220" t="s">
        <v>8</v>
      </c>
      <c r="B15" s="78" t="s">
        <v>284</v>
      </c>
      <c r="C15" s="75">
        <v>825</v>
      </c>
      <c r="D15" s="221"/>
    </row>
    <row r="16" spans="1:4">
      <c r="A16" s="220" t="s">
        <v>9</v>
      </c>
      <c r="B16" s="20" t="s">
        <v>117</v>
      </c>
      <c r="C16" s="197"/>
      <c r="D16" s="221"/>
    </row>
    <row r="17" spans="1:4" ht="16" thickBot="1">
      <c r="A17" s="222" t="s">
        <v>10</v>
      </c>
      <c r="B17" s="223" t="s">
        <v>118</v>
      </c>
      <c r="C17" s="224"/>
      <c r="D17" s="225"/>
    </row>
    <row r="18" spans="1:4" s="194" customFormat="1" ht="16" thickBot="1">
      <c r="A18" s="213"/>
      <c r="B18" s="214"/>
      <c r="C18" s="215"/>
      <c r="D18" s="214"/>
    </row>
    <row r="19" spans="1:4">
      <c r="A19" s="226" t="s">
        <v>5</v>
      </c>
      <c r="B19" s="227" t="s">
        <v>119</v>
      </c>
      <c r="C19" s="228"/>
      <c r="D19" s="229"/>
    </row>
    <row r="20" spans="1:4" ht="30">
      <c r="A20" s="230" t="s">
        <v>6</v>
      </c>
      <c r="B20" s="21" t="s">
        <v>120</v>
      </c>
      <c r="C20" s="198"/>
      <c r="D20" s="231"/>
    </row>
    <row r="21" spans="1:4">
      <c r="A21" s="230" t="s">
        <v>7</v>
      </c>
      <c r="B21" s="21" t="s">
        <v>121</v>
      </c>
      <c r="C21" s="198"/>
      <c r="D21" s="231"/>
    </row>
    <row r="22" spans="1:4" ht="60">
      <c r="A22" s="230" t="s">
        <v>8</v>
      </c>
      <c r="B22" s="76" t="s">
        <v>285</v>
      </c>
      <c r="C22" s="187">
        <v>1513</v>
      </c>
      <c r="D22" s="231"/>
    </row>
    <row r="23" spans="1:4">
      <c r="A23" s="230" t="s">
        <v>9</v>
      </c>
      <c r="B23" s="21" t="s">
        <v>123</v>
      </c>
      <c r="C23" s="198"/>
      <c r="D23" s="231"/>
    </row>
    <row r="24" spans="1:4" ht="16" thickBot="1">
      <c r="A24" s="232" t="s">
        <v>10</v>
      </c>
      <c r="B24" s="233" t="s">
        <v>124</v>
      </c>
      <c r="C24" s="234"/>
      <c r="D24" s="235"/>
    </row>
    <row r="25" spans="1:4" s="194" customFormat="1" ht="16" thickBot="1">
      <c r="A25" s="213"/>
      <c r="B25" s="214"/>
      <c r="C25" s="215"/>
      <c r="D25" s="214"/>
    </row>
    <row r="26" spans="1:4">
      <c r="A26" s="236" t="s">
        <v>5</v>
      </c>
      <c r="B26" s="237" t="s">
        <v>125</v>
      </c>
      <c r="C26" s="238"/>
      <c r="D26" s="239"/>
    </row>
    <row r="27" spans="1:4" ht="45">
      <c r="A27" s="240" t="s">
        <v>6</v>
      </c>
      <c r="B27" s="22" t="s">
        <v>126</v>
      </c>
      <c r="C27" s="199"/>
      <c r="D27" s="241"/>
    </row>
    <row r="28" spans="1:4">
      <c r="A28" s="240" t="s">
        <v>7</v>
      </c>
      <c r="B28" s="22" t="s">
        <v>127</v>
      </c>
      <c r="C28" s="199"/>
      <c r="D28" s="241"/>
    </row>
    <row r="29" spans="1:4" ht="45">
      <c r="A29" s="240" t="s">
        <v>8</v>
      </c>
      <c r="B29" s="77" t="s">
        <v>286</v>
      </c>
      <c r="C29" s="200">
        <v>13080</v>
      </c>
      <c r="D29" s="241"/>
    </row>
    <row r="30" spans="1:4">
      <c r="A30" s="240" t="s">
        <v>9</v>
      </c>
      <c r="B30" s="22" t="s">
        <v>129</v>
      </c>
      <c r="C30" s="199"/>
      <c r="D30" s="241"/>
    </row>
    <row r="31" spans="1:4" ht="16" thickBot="1">
      <c r="A31" s="242" t="s">
        <v>10</v>
      </c>
      <c r="B31" s="243" t="s">
        <v>130</v>
      </c>
      <c r="C31" s="244"/>
      <c r="D31" s="245"/>
    </row>
    <row r="33" spans="1:4" s="202" customFormat="1">
      <c r="A33" s="135" t="s">
        <v>4</v>
      </c>
      <c r="B33" s="201"/>
      <c r="C33" s="247">
        <f>C8+C15+C22+C29</f>
        <v>22389</v>
      </c>
      <c r="D33" s="284"/>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B9" sqref="B9"/>
    </sheetView>
  </sheetViews>
  <sheetFormatPr baseColWidth="10" defaultRowHeight="15" x14ac:dyDescent="0"/>
  <cols>
    <col min="1" max="1" width="49.1640625" style="14" customWidth="1"/>
    <col min="2" max="2" width="91.6640625" style="14" bestFit="1" customWidth="1"/>
    <col min="3" max="3" width="8.33203125" style="14" bestFit="1" customWidth="1"/>
    <col min="4" max="4" width="7.5" style="14" customWidth="1"/>
    <col min="5" max="16384" width="10.83203125" style="18"/>
  </cols>
  <sheetData>
    <row r="1" spans="1:4">
      <c r="A1" s="15" t="s">
        <v>0</v>
      </c>
      <c r="B1" s="27">
        <v>43014.362600798609</v>
      </c>
      <c r="C1" s="250"/>
      <c r="D1" s="250"/>
    </row>
    <row r="2" spans="1:4">
      <c r="A2" s="15" t="s">
        <v>1</v>
      </c>
      <c r="B2" s="17" t="s">
        <v>131</v>
      </c>
      <c r="C2" s="251"/>
      <c r="D2" s="251"/>
    </row>
    <row r="3" spans="1:4">
      <c r="A3" s="15" t="s">
        <v>2</v>
      </c>
      <c r="B3" s="17" t="s">
        <v>132</v>
      </c>
      <c r="C3" s="251"/>
      <c r="D3" s="251"/>
    </row>
    <row r="4" spans="1:4" ht="60">
      <c r="A4" s="15" t="s">
        <v>3</v>
      </c>
      <c r="B4" s="17" t="s">
        <v>133</v>
      </c>
      <c r="C4" s="251"/>
      <c r="D4" s="251"/>
    </row>
    <row r="5" spans="1:4" ht="16" thickBot="1">
      <c r="B5" s="298"/>
      <c r="C5" s="298"/>
      <c r="D5" s="249"/>
    </row>
    <row r="6" spans="1:4">
      <c r="A6" s="203" t="s">
        <v>5</v>
      </c>
      <c r="B6" s="204" t="s">
        <v>134</v>
      </c>
      <c r="C6" s="204"/>
      <c r="D6" s="206"/>
    </row>
    <row r="7" spans="1:4">
      <c r="A7" s="207" t="s">
        <v>6</v>
      </c>
      <c r="B7" s="19" t="s">
        <v>135</v>
      </c>
      <c r="C7" s="19"/>
      <c r="D7" s="208"/>
    </row>
    <row r="8" spans="1:4">
      <c r="A8" s="207" t="s">
        <v>7</v>
      </c>
      <c r="B8" s="19" t="s">
        <v>136</v>
      </c>
      <c r="C8" s="19"/>
      <c r="D8" s="208"/>
    </row>
    <row r="9" spans="1:4" ht="30">
      <c r="A9" s="207" t="s">
        <v>8</v>
      </c>
      <c r="B9" s="74" t="s">
        <v>137</v>
      </c>
      <c r="C9" s="185">
        <v>30000</v>
      </c>
      <c r="D9" s="208"/>
    </row>
    <row r="10" spans="1:4" ht="30">
      <c r="A10" s="207" t="s">
        <v>9</v>
      </c>
      <c r="B10" s="19" t="s">
        <v>138</v>
      </c>
      <c r="C10" s="19"/>
      <c r="D10" s="208"/>
    </row>
    <row r="11" spans="1:4" ht="31" thickBot="1">
      <c r="A11" s="209" t="s">
        <v>10</v>
      </c>
      <c r="B11" s="210" t="s">
        <v>139</v>
      </c>
      <c r="C11" s="210"/>
      <c r="D11" s="212"/>
    </row>
    <row r="13" spans="1:4">
      <c r="A13" s="135" t="s">
        <v>4</v>
      </c>
      <c r="B13" s="201"/>
      <c r="C13" s="248">
        <f>C9</f>
        <v>30000</v>
      </c>
      <c r="D13" s="248"/>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A27" workbookViewId="0">
      <selection activeCell="F9" sqref="F9"/>
    </sheetView>
  </sheetViews>
  <sheetFormatPr baseColWidth="10" defaultRowHeight="15" x14ac:dyDescent="0"/>
  <cols>
    <col min="1" max="1" width="47.83203125" style="49" customWidth="1"/>
    <col min="2" max="2" width="87.5" style="49" customWidth="1"/>
    <col min="3" max="3" width="8.33203125" style="83" bestFit="1" customWidth="1"/>
    <col min="4" max="4" width="11.1640625" style="49" bestFit="1" customWidth="1"/>
    <col min="5" max="16384" width="10.83203125" style="35"/>
  </cols>
  <sheetData>
    <row r="1" spans="1:4" s="31" customFormat="1">
      <c r="A1" s="28" t="s">
        <v>0</v>
      </c>
      <c r="B1" s="29">
        <v>43014.415186064813</v>
      </c>
      <c r="C1" s="138"/>
      <c r="D1" s="294"/>
    </row>
    <row r="2" spans="1:4" s="31" customFormat="1">
      <c r="A2" s="28" t="s">
        <v>1</v>
      </c>
      <c r="B2" s="32" t="s">
        <v>31</v>
      </c>
      <c r="C2" s="138"/>
      <c r="D2" s="58"/>
    </row>
    <row r="3" spans="1:4" s="31" customFormat="1">
      <c r="A3" s="28" t="s">
        <v>2</v>
      </c>
      <c r="B3" s="32" t="s">
        <v>140</v>
      </c>
      <c r="C3" s="138"/>
      <c r="D3" s="58"/>
    </row>
    <row r="4" spans="1:4" s="31" customFormat="1" ht="165">
      <c r="A4" s="28" t="s">
        <v>3</v>
      </c>
      <c r="B4" s="32" t="s">
        <v>141</v>
      </c>
      <c r="C4" s="138"/>
      <c r="D4" s="58"/>
    </row>
    <row r="5" spans="1:4" s="31" customFormat="1" ht="16" thickBot="1">
      <c r="B5" s="30"/>
      <c r="C5" s="297"/>
      <c r="D5" s="258"/>
    </row>
    <row r="6" spans="1:4">
      <c r="A6" s="90" t="s">
        <v>5</v>
      </c>
      <c r="B6" s="154" t="s">
        <v>142</v>
      </c>
      <c r="C6" s="189"/>
      <c r="D6" s="155" t="s">
        <v>272</v>
      </c>
    </row>
    <row r="7" spans="1:4" ht="45">
      <c r="A7" s="94" t="s">
        <v>6</v>
      </c>
      <c r="B7" s="37" t="s">
        <v>143</v>
      </c>
      <c r="C7" s="184"/>
      <c r="D7" s="156"/>
    </row>
    <row r="8" spans="1:4">
      <c r="A8" s="94" t="s">
        <v>7</v>
      </c>
      <c r="B8" s="37" t="s">
        <v>144</v>
      </c>
      <c r="C8" s="184"/>
      <c r="D8" s="156"/>
    </row>
    <row r="9" spans="1:4" ht="30">
      <c r="A9" s="94" t="s">
        <v>8</v>
      </c>
      <c r="B9" s="74" t="s">
        <v>287</v>
      </c>
      <c r="C9" s="185">
        <v>27000</v>
      </c>
      <c r="D9" s="156" t="s">
        <v>271</v>
      </c>
    </row>
    <row r="10" spans="1:4" ht="30">
      <c r="A10" s="94" t="s">
        <v>9</v>
      </c>
      <c r="B10" s="37" t="s">
        <v>146</v>
      </c>
      <c r="C10" s="184"/>
      <c r="D10" s="156"/>
    </row>
    <row r="11" spans="1:4" ht="46" thickBot="1">
      <c r="A11" s="97" t="s">
        <v>10</v>
      </c>
      <c r="B11" s="98" t="s">
        <v>147</v>
      </c>
      <c r="C11" s="99"/>
      <c r="D11" s="100"/>
    </row>
    <row r="12" spans="1:4" s="148" customFormat="1" ht="16" thickBot="1">
      <c r="A12" s="158"/>
      <c r="B12" s="159"/>
      <c r="C12" s="190"/>
      <c r="D12" s="159"/>
    </row>
    <row r="13" spans="1:4">
      <c r="A13" s="102" t="s">
        <v>5</v>
      </c>
      <c r="B13" s="180" t="s">
        <v>148</v>
      </c>
      <c r="C13" s="260"/>
      <c r="D13" s="181" t="s">
        <v>272</v>
      </c>
    </row>
    <row r="14" spans="1:4" ht="90">
      <c r="A14" s="106" t="s">
        <v>6</v>
      </c>
      <c r="B14" s="47" t="s">
        <v>149</v>
      </c>
      <c r="C14" s="254"/>
      <c r="D14" s="182"/>
    </row>
    <row r="15" spans="1:4">
      <c r="A15" s="106" t="s">
        <v>7</v>
      </c>
      <c r="B15" s="47" t="s">
        <v>150</v>
      </c>
      <c r="C15" s="254"/>
      <c r="D15" s="182"/>
    </row>
    <row r="16" spans="1:4" ht="30">
      <c r="A16" s="106" t="s">
        <v>8</v>
      </c>
      <c r="B16" s="79" t="s">
        <v>288</v>
      </c>
      <c r="C16" s="255">
        <v>19440</v>
      </c>
      <c r="D16" s="182" t="s">
        <v>271</v>
      </c>
    </row>
    <row r="17" spans="1:4" ht="30">
      <c r="A17" s="106" t="s">
        <v>9</v>
      </c>
      <c r="B17" s="47" t="s">
        <v>152</v>
      </c>
      <c r="C17" s="254"/>
      <c r="D17" s="182"/>
    </row>
    <row r="18" spans="1:4" ht="31" thickBot="1">
      <c r="A18" s="109" t="s">
        <v>10</v>
      </c>
      <c r="B18" s="110" t="s">
        <v>153</v>
      </c>
      <c r="C18" s="111"/>
      <c r="D18" s="112"/>
    </row>
    <row r="19" spans="1:4" s="148" customFormat="1" ht="16" thickBot="1">
      <c r="A19" s="158"/>
      <c r="B19" s="159"/>
      <c r="C19" s="190"/>
      <c r="D19" s="159"/>
    </row>
    <row r="20" spans="1:4">
      <c r="A20" s="113" t="s">
        <v>5</v>
      </c>
      <c r="B20" s="170" t="s">
        <v>154</v>
      </c>
      <c r="C20" s="193"/>
      <c r="D20" s="171" t="s">
        <v>263</v>
      </c>
    </row>
    <row r="21" spans="1:4" ht="120">
      <c r="A21" s="117" t="s">
        <v>6</v>
      </c>
      <c r="B21" s="43" t="s">
        <v>155</v>
      </c>
      <c r="C21" s="186"/>
      <c r="D21" s="172"/>
    </row>
    <row r="22" spans="1:4">
      <c r="A22" s="117" t="s">
        <v>7</v>
      </c>
      <c r="B22" s="44" t="s">
        <v>156</v>
      </c>
      <c r="C22" s="256"/>
      <c r="D22" s="173"/>
    </row>
    <row r="23" spans="1:4" ht="30">
      <c r="A23" s="117" t="s">
        <v>8</v>
      </c>
      <c r="B23" s="76" t="s">
        <v>289</v>
      </c>
      <c r="C23" s="187">
        <v>5500</v>
      </c>
      <c r="D23" s="172"/>
    </row>
    <row r="24" spans="1:4" ht="60">
      <c r="A24" s="117" t="s">
        <v>9</v>
      </c>
      <c r="B24" s="43" t="s">
        <v>158</v>
      </c>
      <c r="C24" s="186"/>
      <c r="D24" s="172"/>
    </row>
    <row r="25" spans="1:4" ht="31" thickBot="1">
      <c r="A25" s="121" t="s">
        <v>10</v>
      </c>
      <c r="B25" s="122" t="s">
        <v>159</v>
      </c>
      <c r="C25" s="123"/>
      <c r="D25" s="124"/>
    </row>
    <row r="26" spans="1:4" s="148" customFormat="1" ht="16" thickBot="1">
      <c r="A26" s="158"/>
      <c r="B26" s="159"/>
      <c r="C26" s="190"/>
      <c r="D26" s="159"/>
    </row>
    <row r="27" spans="1:4">
      <c r="A27" s="125" t="s">
        <v>5</v>
      </c>
      <c r="B27" s="174" t="s">
        <v>160</v>
      </c>
      <c r="C27" s="261"/>
      <c r="D27" s="175"/>
    </row>
    <row r="28" spans="1:4" ht="60">
      <c r="A28" s="129" t="s">
        <v>6</v>
      </c>
      <c r="B28" s="45" t="s">
        <v>161</v>
      </c>
      <c r="C28" s="257"/>
      <c r="D28" s="176"/>
    </row>
    <row r="29" spans="1:4">
      <c r="A29" s="129" t="s">
        <v>7</v>
      </c>
      <c r="B29" s="45" t="s">
        <v>162</v>
      </c>
      <c r="C29" s="257"/>
      <c r="D29" s="176"/>
    </row>
    <row r="30" spans="1:4" ht="30">
      <c r="A30" s="129" t="s">
        <v>8</v>
      </c>
      <c r="B30" s="77" t="s">
        <v>290</v>
      </c>
      <c r="C30" s="200">
        <v>6000</v>
      </c>
      <c r="D30" s="176"/>
    </row>
    <row r="31" spans="1:4" ht="30">
      <c r="A31" s="129" t="s">
        <v>9</v>
      </c>
      <c r="B31" s="45" t="s">
        <v>164</v>
      </c>
      <c r="C31" s="257"/>
      <c r="D31" s="176"/>
    </row>
    <row r="32" spans="1:4" ht="31" thickBot="1">
      <c r="A32" s="131" t="s">
        <v>10</v>
      </c>
      <c r="B32" s="177" t="s">
        <v>165</v>
      </c>
      <c r="C32" s="262"/>
      <c r="D32" s="178"/>
    </row>
    <row r="34" spans="1:4">
      <c r="A34" s="135" t="s">
        <v>4</v>
      </c>
      <c r="B34" s="145"/>
      <c r="C34" s="259">
        <f>C9+C16+C23+C30</f>
        <v>57940</v>
      </c>
      <c r="D34" s="253"/>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F7" sqref="F7"/>
    </sheetView>
  </sheetViews>
  <sheetFormatPr baseColWidth="10" defaultRowHeight="15" x14ac:dyDescent="0"/>
  <cols>
    <col min="1" max="1" width="61.83203125" style="49" customWidth="1"/>
    <col min="2" max="2" width="69.1640625" style="49" customWidth="1"/>
    <col min="3" max="3" width="8.33203125" style="49" bestFit="1" customWidth="1"/>
    <col min="4" max="4" width="7.83203125" style="83" customWidth="1"/>
    <col min="5" max="16384" width="10.83203125" style="35"/>
  </cols>
  <sheetData>
    <row r="1" spans="1:4" s="31" customFormat="1">
      <c r="A1" s="28" t="s">
        <v>0</v>
      </c>
      <c r="B1" s="29">
        <v>43014.432827731478</v>
      </c>
      <c r="C1" s="294"/>
      <c r="D1" s="138"/>
    </row>
    <row r="2" spans="1:4" s="31" customFormat="1">
      <c r="A2" s="28" t="s">
        <v>1</v>
      </c>
      <c r="B2" s="32" t="s">
        <v>31</v>
      </c>
      <c r="C2" s="58"/>
      <c r="D2" s="138"/>
    </row>
    <row r="3" spans="1:4" s="31" customFormat="1">
      <c r="A3" s="28" t="s">
        <v>2</v>
      </c>
      <c r="B3" s="32" t="s">
        <v>166</v>
      </c>
      <c r="C3" s="58"/>
      <c r="D3" s="138"/>
    </row>
    <row r="4" spans="1:4" s="31" customFormat="1" ht="165">
      <c r="A4" s="28" t="s">
        <v>3</v>
      </c>
      <c r="B4" s="32" t="s">
        <v>167</v>
      </c>
      <c r="C4" s="58"/>
      <c r="D4" s="138"/>
    </row>
    <row r="5" spans="1:4" ht="16" thickBot="1">
      <c r="D5" s="258"/>
    </row>
    <row r="6" spans="1:4">
      <c r="A6" s="90" t="s">
        <v>5</v>
      </c>
      <c r="B6" s="154" t="s">
        <v>168</v>
      </c>
      <c r="C6" s="285"/>
      <c r="D6" s="267"/>
    </row>
    <row r="7" spans="1:4" ht="135">
      <c r="A7" s="94" t="s">
        <v>6</v>
      </c>
      <c r="B7" s="37" t="s">
        <v>169</v>
      </c>
      <c r="C7" s="286"/>
      <c r="D7" s="268"/>
    </row>
    <row r="8" spans="1:4">
      <c r="A8" s="94" t="s">
        <v>7</v>
      </c>
      <c r="B8" s="38" t="s">
        <v>170</v>
      </c>
      <c r="C8" s="304"/>
      <c r="D8" s="281"/>
    </row>
    <row r="9" spans="1:4" ht="30">
      <c r="A9" s="94" t="s">
        <v>8</v>
      </c>
      <c r="B9" s="74" t="s">
        <v>291</v>
      </c>
      <c r="C9" s="269">
        <v>10000</v>
      </c>
      <c r="D9" s="269"/>
    </row>
    <row r="10" spans="1:4" ht="60">
      <c r="A10" s="94" t="s">
        <v>9</v>
      </c>
      <c r="B10" s="37" t="s">
        <v>172</v>
      </c>
      <c r="C10" s="286"/>
      <c r="D10" s="268"/>
    </row>
    <row r="11" spans="1:4" ht="31" thickBot="1">
      <c r="A11" s="97" t="s">
        <v>10</v>
      </c>
      <c r="B11" s="98" t="s">
        <v>173</v>
      </c>
      <c r="C11" s="305"/>
      <c r="D11" s="282"/>
    </row>
    <row r="13" spans="1:4">
      <c r="A13" s="135" t="s">
        <v>4</v>
      </c>
      <c r="B13" s="145"/>
      <c r="C13" s="259">
        <f>C9</f>
        <v>10000</v>
      </c>
      <c r="D13" s="263"/>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Form Responses 1</vt:lpstr>
      <vt:lpstr>TOTAL</vt:lpstr>
      <vt:lpstr>REACH</vt:lpstr>
      <vt:lpstr>Veterans Services</vt:lpstr>
      <vt:lpstr>FYE</vt:lpstr>
      <vt:lpstr>UMOJA</vt:lpstr>
      <vt:lpstr>SSRS-LINC</vt:lpstr>
      <vt:lpstr>MOC</vt:lpstr>
      <vt:lpstr>Outreach</vt:lpstr>
      <vt:lpstr>VIDA</vt:lpstr>
      <vt:lpstr>Career Services</vt:lpstr>
      <vt:lpstr>Equity Office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 Anza College</cp:lastModifiedBy>
  <dcterms:created xsi:type="dcterms:W3CDTF">2017-10-09T18:56:07Z</dcterms:created>
  <dcterms:modified xsi:type="dcterms:W3CDTF">2017-11-29T18:43:54Z</dcterms:modified>
</cp:coreProperties>
</file>