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wellsd/Desktop/CollegeCouncil/CCAttachments/Attachments_May2018/"/>
    </mc:Choice>
  </mc:AlternateContent>
  <xr:revisionPtr revIDLastSave="0" documentId="8_{3A7CA255-63FB-2348-BF43-AF8944E7141D}" xr6:coauthVersionLast="33" xr6:coauthVersionMax="33" xr10:uidLastSave="{00000000-0000-0000-0000-000000000000}"/>
  <bookViews>
    <workbookView xWindow="0" yWindow="460" windowWidth="25600" windowHeight="15820" xr2:uid="{00000000-000D-0000-FFFF-FFFF00000000}"/>
  </bookViews>
  <sheets>
    <sheet name="De Anza " sheetId="6" r:id="rId1"/>
  </sheets>
  <definedNames>
    <definedName name="_xlnm._FilterDatabase" localSheetId="0" hidden="1">'De Anza '!$A$1:$E$1</definedName>
    <definedName name="_xlnm.Print_Area" localSheetId="0">'De Anza '!$A$1:$E$37</definedName>
    <definedName name="Z_271129AB_4E13_6746_9CA6_E816BD4A79F8_.wvu.Cols" localSheetId="0" hidden="1">'De Anza '!$A:$B</definedName>
    <definedName name="Z_271129AB_4E13_6746_9CA6_E816BD4A79F8_.wvu.FilterData" localSheetId="0" hidden="1">'De Anza '!$A$1:$H$1</definedName>
    <definedName name="Z_271129AB_4E13_6746_9CA6_E816BD4A79F8_.wvu.PrintArea" localSheetId="0" hidden="1">'De Anza '!$A$1:$E$37</definedName>
  </definedNames>
  <calcPr calcId="162913"/>
  <customWorkbookViews>
    <customWorkbookView name="Pam Grey - Personal View" guid="{271129AB-4E13-6746-9CA6-E816BD4A79F8}" mergeInterval="0" personalView="1" xWindow="176" yWindow="58" windowWidth="1701" windowHeight="925" activeSheetId="6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6" l="1"/>
  <c r="E25" i="6"/>
  <c r="E34" i="6" s="1"/>
  <c r="E13" i="6"/>
  <c r="E7" i="6"/>
  <c r="E35" i="6" l="1"/>
  <c r="E36" i="6"/>
  <c r="E37" i="6"/>
</calcChain>
</file>

<file path=xl/sharedStrings.xml><?xml version="1.0" encoding="utf-8"?>
<sst xmlns="http://schemas.openxmlformats.org/spreadsheetml/2006/main" count="82" uniqueCount="48">
  <si>
    <t>Environment Impact Report (EIR)</t>
  </si>
  <si>
    <t>Fire Alarm Upgrades (Panels, Distribution, etc.)</t>
  </si>
  <si>
    <t>Swing Space (not FFE)</t>
  </si>
  <si>
    <t xml:space="preserve">Gas Service &amp; Distribution </t>
  </si>
  <si>
    <t>Fire Suppression System Upgrades &amp; Modifications</t>
  </si>
  <si>
    <t>All projects EXCLUDE Telecommunications/Data Upgrades - assume this is under ETS</t>
  </si>
  <si>
    <t>TOTAL</t>
  </si>
  <si>
    <t>Construction Total</t>
  </si>
  <si>
    <t>Minimum Overhead (25%)</t>
  </si>
  <si>
    <t xml:space="preserve">Escalation to Mid-Point (Bond X at 2018 to 2028 is 2023, times 3%/yr) </t>
  </si>
  <si>
    <t>Sewer Systems Replacement and Upgrades (Storm and Sanitary)</t>
  </si>
  <si>
    <t>Campus Electrical, New 12kV Service (from Stevens Creek) w/automatic transfer switch (ATS), etc.</t>
  </si>
  <si>
    <t>Mechanical: Boilers/Chillers/Physical Plants (Repairs and Replacement) - Campuswide</t>
  </si>
  <si>
    <t>PE</t>
  </si>
  <si>
    <t xml:space="preserve">Safety </t>
  </si>
  <si>
    <t>FMP</t>
  </si>
  <si>
    <t>Maint</t>
  </si>
  <si>
    <t>Bond</t>
  </si>
  <si>
    <t xml:space="preserve">Infrastructure </t>
  </si>
  <si>
    <t>Infrstrctr</t>
  </si>
  <si>
    <t>Category</t>
  </si>
  <si>
    <t>Replace BMS (Building Management System) Campus wide</t>
  </si>
  <si>
    <t>Electrical Systems Replacement - Campus wide (motor control centers, panels, subpanels, transformers, switches)</t>
  </si>
  <si>
    <t>Hydronic Piping/Line Replacement - Campus wide (cooling and heating)</t>
  </si>
  <si>
    <t>District Cross Ref #</t>
  </si>
  <si>
    <t>FMP #</t>
  </si>
  <si>
    <t>Budget</t>
  </si>
  <si>
    <t>Infrastructure</t>
  </si>
  <si>
    <t>Description of DE ANZA COLLEGE Projects</t>
  </si>
  <si>
    <t>Building replacement</t>
  </si>
  <si>
    <t>ISSFM</t>
  </si>
  <si>
    <t>Improve signage and wayfinding</t>
  </si>
  <si>
    <t>Accessibility and Safety</t>
  </si>
  <si>
    <t>Combined Site Improvements (ADA, Pathways, walkways)</t>
  </si>
  <si>
    <t>SUBTOTAL (Accessibility &amp; Safety)</t>
  </si>
  <si>
    <t>Replacement of  L4 &amp; L5 Buildings (includes new Physical Plant)</t>
  </si>
  <si>
    <t>Replacement of A Quad with a student services Bldg</t>
  </si>
  <si>
    <t>SUBTOTAL (Building Replacement)</t>
  </si>
  <si>
    <t>Building Envelope, Roofing &amp; Waterproofing - Campus wide</t>
  </si>
  <si>
    <t>SUBTOTAL (Infrastructure)</t>
  </si>
  <si>
    <t>SUBTOTAL (ISSFM)</t>
  </si>
  <si>
    <t>Replacement of Art Complex (includes new Physical Plant)</t>
  </si>
  <si>
    <t>Softball Facility Renovation and repairs</t>
  </si>
  <si>
    <t>Building interior and exterior improvements</t>
  </si>
  <si>
    <t xml:space="preserve">Furniture Fixture and Equipment </t>
  </si>
  <si>
    <t xml:space="preserve">Pool Facility Improvements </t>
  </si>
  <si>
    <t>Gym Building Renovations</t>
  </si>
  <si>
    <t>Campus Roadway, Revisions and Traffic/Circulation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</si>
</sst>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rgb="FF000000"/>
      <name val="Arial Narrow"/>
      <family val="2"/>
    </font>
    <font>
      <sz val="10"/>
      <name val="Arial Narrow"/>
      <family val="2"/>
    </font>
    <font>
      <i/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u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64" fontId="5" fillId="0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right" vertical="top" wrapText="1"/>
    </xf>
    <xf numFmtId="164" fontId="5" fillId="3" borderId="0" xfId="0" applyNumberFormat="1" applyFont="1" applyFill="1" applyBorder="1" applyAlignment="1">
      <alignment horizontal="left" vertical="top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2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C1" zoomScale="200" zoomScaleNormal="200" zoomScalePageLayoutView="200" workbookViewId="0">
      <selection activeCell="D10" sqref="D10"/>
    </sheetView>
  </sheetViews>
  <sheetFormatPr baseColWidth="10" defaultColWidth="8.83203125" defaultRowHeight="15" x14ac:dyDescent="0.2"/>
  <cols>
    <col min="1" max="1" width="11.5" style="4" hidden="1" customWidth="1"/>
    <col min="2" max="2" width="9.83203125" style="4" hidden="1" customWidth="1"/>
    <col min="3" max="3" width="19.5" style="4" customWidth="1"/>
    <col min="4" max="4" width="45.6640625" style="4" customWidth="1"/>
    <col min="5" max="5" width="16.6640625" style="3" customWidth="1"/>
    <col min="6" max="6" width="8.83203125" style="4"/>
    <col min="7" max="7" width="33.6640625" style="15" customWidth="1"/>
    <col min="8" max="8" width="15.6640625" style="4" customWidth="1"/>
    <col min="9" max="16384" width="8.83203125" style="4"/>
  </cols>
  <sheetData>
    <row r="1" spans="1:5" ht="33" customHeight="1" x14ac:dyDescent="0.2">
      <c r="A1" s="5" t="s">
        <v>24</v>
      </c>
      <c r="B1" s="6" t="s">
        <v>25</v>
      </c>
      <c r="C1" s="6" t="s">
        <v>20</v>
      </c>
      <c r="D1" s="7" t="s">
        <v>28</v>
      </c>
      <c r="E1" s="5" t="s">
        <v>26</v>
      </c>
    </row>
    <row r="2" spans="1:5" x14ac:dyDescent="0.2">
      <c r="A2" s="8" t="s">
        <v>14</v>
      </c>
      <c r="B2" s="8">
        <v>3</v>
      </c>
      <c r="C2" s="8" t="s">
        <v>32</v>
      </c>
      <c r="D2" s="9" t="s">
        <v>1</v>
      </c>
      <c r="E2" s="1">
        <v>2000000</v>
      </c>
    </row>
    <row r="3" spans="1:5" ht="23" customHeight="1" x14ac:dyDescent="0.2">
      <c r="A3" s="8" t="s">
        <v>14</v>
      </c>
      <c r="B3" s="8">
        <v>15</v>
      </c>
      <c r="C3" s="8" t="s">
        <v>32</v>
      </c>
      <c r="D3" s="9" t="s">
        <v>33</v>
      </c>
      <c r="E3" s="1">
        <v>4000000</v>
      </c>
    </row>
    <row r="4" spans="1:5" x14ac:dyDescent="0.2">
      <c r="A4" s="8" t="s">
        <v>14</v>
      </c>
      <c r="B4" s="8">
        <v>19</v>
      </c>
      <c r="C4" s="8" t="s">
        <v>32</v>
      </c>
      <c r="D4" s="9" t="s">
        <v>47</v>
      </c>
      <c r="E4" s="22">
        <v>5000000</v>
      </c>
    </row>
    <row r="5" spans="1:5" x14ac:dyDescent="0.2">
      <c r="A5" s="8" t="s">
        <v>19</v>
      </c>
      <c r="B5" s="8">
        <v>35</v>
      </c>
      <c r="C5" s="8" t="s">
        <v>32</v>
      </c>
      <c r="D5" s="9" t="s">
        <v>31</v>
      </c>
      <c r="E5" s="1">
        <v>1000000</v>
      </c>
    </row>
    <row r="6" spans="1:5" x14ac:dyDescent="0.2">
      <c r="A6" s="8" t="s">
        <v>14</v>
      </c>
      <c r="B6" s="8">
        <v>3</v>
      </c>
      <c r="C6" s="8" t="s">
        <v>32</v>
      </c>
      <c r="D6" s="9" t="s">
        <v>4</v>
      </c>
      <c r="E6" s="1">
        <v>1500000</v>
      </c>
    </row>
    <row r="7" spans="1:5" x14ac:dyDescent="0.2">
      <c r="A7" s="8"/>
      <c r="B7" s="8"/>
      <c r="C7" s="8"/>
      <c r="D7" s="17" t="s">
        <v>34</v>
      </c>
      <c r="E7" s="18">
        <f>SUM(E2:E6)</f>
        <v>13500000</v>
      </c>
    </row>
    <row r="8" spans="1:5" x14ac:dyDescent="0.2">
      <c r="A8" s="8"/>
      <c r="B8" s="8"/>
      <c r="C8" s="8"/>
      <c r="D8" s="16"/>
      <c r="E8" s="1"/>
    </row>
    <row r="9" spans="1:5" x14ac:dyDescent="0.2">
      <c r="A9" s="8"/>
      <c r="B9" s="8"/>
      <c r="C9" s="8"/>
      <c r="D9" s="9"/>
      <c r="E9" s="1"/>
    </row>
    <row r="10" spans="1:5" x14ac:dyDescent="0.2">
      <c r="A10" s="8" t="s">
        <v>15</v>
      </c>
      <c r="B10" s="8">
        <v>6</v>
      </c>
      <c r="C10" s="8" t="s">
        <v>29</v>
      </c>
      <c r="D10" s="10" t="s">
        <v>41</v>
      </c>
      <c r="E10" s="1">
        <v>45000000</v>
      </c>
    </row>
    <row r="11" spans="1:5" x14ac:dyDescent="0.2">
      <c r="A11" s="8" t="s">
        <v>15</v>
      </c>
      <c r="B11" s="8">
        <v>7</v>
      </c>
      <c r="C11" s="8" t="s">
        <v>29</v>
      </c>
      <c r="D11" s="9" t="s">
        <v>35</v>
      </c>
      <c r="E11" s="1">
        <v>22500000</v>
      </c>
    </row>
    <row r="12" spans="1:5" x14ac:dyDescent="0.2">
      <c r="A12" s="8" t="s">
        <v>15</v>
      </c>
      <c r="B12" s="8">
        <v>18</v>
      </c>
      <c r="C12" s="8" t="s">
        <v>29</v>
      </c>
      <c r="D12" s="9" t="s">
        <v>36</v>
      </c>
      <c r="E12" s="1">
        <v>40000000</v>
      </c>
    </row>
    <row r="13" spans="1:5" x14ac:dyDescent="0.2">
      <c r="A13" s="8"/>
      <c r="B13" s="8"/>
      <c r="C13" s="8"/>
      <c r="D13" s="17" t="s">
        <v>37</v>
      </c>
      <c r="E13" s="18">
        <f>SUM(E10:E12)</f>
        <v>107500000</v>
      </c>
    </row>
    <row r="14" spans="1:5" x14ac:dyDescent="0.2">
      <c r="A14" s="8"/>
      <c r="B14" s="8"/>
      <c r="C14" s="8"/>
      <c r="D14" s="9"/>
      <c r="E14" s="1"/>
    </row>
    <row r="15" spans="1:5" x14ac:dyDescent="0.2">
      <c r="A15" s="8" t="s">
        <v>17</v>
      </c>
      <c r="B15" s="8">
        <v>0</v>
      </c>
      <c r="C15" s="8" t="s">
        <v>27</v>
      </c>
      <c r="D15" s="9" t="s">
        <v>0</v>
      </c>
      <c r="E15" s="1">
        <v>500000</v>
      </c>
    </row>
    <row r="16" spans="1:5" x14ac:dyDescent="0.2">
      <c r="A16" s="8" t="s">
        <v>17</v>
      </c>
      <c r="B16" s="8">
        <v>0</v>
      </c>
      <c r="C16" s="8" t="s">
        <v>27</v>
      </c>
      <c r="D16" s="9" t="s">
        <v>2</v>
      </c>
      <c r="E16" s="1">
        <v>1000000</v>
      </c>
    </row>
    <row r="17" spans="1:5" x14ac:dyDescent="0.2">
      <c r="A17" s="8" t="s">
        <v>16</v>
      </c>
      <c r="B17" s="8">
        <v>11</v>
      </c>
      <c r="C17" s="8" t="s">
        <v>27</v>
      </c>
      <c r="D17" s="9" t="s">
        <v>38</v>
      </c>
      <c r="E17" s="1">
        <v>15000000</v>
      </c>
    </row>
    <row r="18" spans="1:5" ht="26" x14ac:dyDescent="0.2">
      <c r="A18" s="8" t="s">
        <v>19</v>
      </c>
      <c r="B18" s="8">
        <v>5</v>
      </c>
      <c r="C18" s="8" t="s">
        <v>18</v>
      </c>
      <c r="D18" s="9" t="s">
        <v>23</v>
      </c>
      <c r="E18" s="1">
        <v>10000000</v>
      </c>
    </row>
    <row r="19" spans="1:5" ht="26" x14ac:dyDescent="0.2">
      <c r="A19" s="8" t="s">
        <v>19</v>
      </c>
      <c r="B19" s="8">
        <v>10</v>
      </c>
      <c r="C19" s="8" t="s">
        <v>18</v>
      </c>
      <c r="D19" s="9" t="s">
        <v>12</v>
      </c>
      <c r="E19" s="1">
        <v>16500000</v>
      </c>
    </row>
    <row r="20" spans="1:5" ht="26" x14ac:dyDescent="0.2">
      <c r="A20" s="8" t="s">
        <v>19</v>
      </c>
      <c r="B20" s="8">
        <v>22</v>
      </c>
      <c r="C20" s="8" t="s">
        <v>18</v>
      </c>
      <c r="D20" s="9" t="s">
        <v>22</v>
      </c>
      <c r="E20" s="1">
        <v>10000000</v>
      </c>
    </row>
    <row r="21" spans="1:5" x14ac:dyDescent="0.2">
      <c r="A21" s="8" t="s">
        <v>19</v>
      </c>
      <c r="B21" s="8">
        <v>23</v>
      </c>
      <c r="C21" s="8" t="s">
        <v>18</v>
      </c>
      <c r="D21" s="9" t="s">
        <v>3</v>
      </c>
      <c r="E21" s="1">
        <v>2000000</v>
      </c>
    </row>
    <row r="22" spans="1:5" x14ac:dyDescent="0.2">
      <c r="A22" s="8" t="s">
        <v>19</v>
      </c>
      <c r="B22" s="8">
        <v>22</v>
      </c>
      <c r="C22" s="8" t="s">
        <v>18</v>
      </c>
      <c r="D22" s="9" t="s">
        <v>21</v>
      </c>
      <c r="E22" s="1">
        <v>12000000</v>
      </c>
    </row>
    <row r="23" spans="1:5" ht="33" customHeight="1" x14ac:dyDescent="0.2">
      <c r="A23" s="8" t="s">
        <v>19</v>
      </c>
      <c r="B23" s="8">
        <v>22</v>
      </c>
      <c r="C23" s="8" t="s">
        <v>18</v>
      </c>
      <c r="D23" s="9" t="s">
        <v>11</v>
      </c>
      <c r="E23" s="1">
        <v>2500000</v>
      </c>
    </row>
    <row r="24" spans="1:5" x14ac:dyDescent="0.2">
      <c r="A24" s="8" t="s">
        <v>19</v>
      </c>
      <c r="B24" s="8">
        <v>26</v>
      </c>
      <c r="C24" s="8" t="s">
        <v>18</v>
      </c>
      <c r="D24" s="9" t="s">
        <v>10</v>
      </c>
      <c r="E24" s="1">
        <v>2000000</v>
      </c>
    </row>
    <row r="25" spans="1:5" x14ac:dyDescent="0.2">
      <c r="A25" s="8"/>
      <c r="B25" s="8"/>
      <c r="C25" s="8"/>
      <c r="D25" s="17" t="s">
        <v>39</v>
      </c>
      <c r="E25" s="18">
        <f>SUM(E15:E24)</f>
        <v>71500000</v>
      </c>
    </row>
    <row r="26" spans="1:5" x14ac:dyDescent="0.2">
      <c r="A26" s="8"/>
      <c r="B26" s="8"/>
      <c r="C26" s="8"/>
      <c r="D26" s="9"/>
      <c r="E26" s="1"/>
    </row>
    <row r="27" spans="1:5" x14ac:dyDescent="0.2">
      <c r="A27" s="8"/>
      <c r="B27" s="8"/>
      <c r="C27" s="8" t="s">
        <v>30</v>
      </c>
      <c r="D27" s="9" t="s">
        <v>44</v>
      </c>
      <c r="E27" s="1">
        <v>5000000</v>
      </c>
    </row>
    <row r="28" spans="1:5" x14ac:dyDescent="0.2">
      <c r="A28" s="8" t="s">
        <v>16</v>
      </c>
      <c r="B28" s="8">
        <v>17</v>
      </c>
      <c r="C28" s="8" t="s">
        <v>30</v>
      </c>
      <c r="D28" s="9" t="s">
        <v>43</v>
      </c>
      <c r="E28" s="1">
        <v>4000000</v>
      </c>
    </row>
    <row r="29" spans="1:5" x14ac:dyDescent="0.2">
      <c r="A29" s="8" t="s">
        <v>13</v>
      </c>
      <c r="B29" s="8">
        <v>27</v>
      </c>
      <c r="C29" s="8" t="s">
        <v>30</v>
      </c>
      <c r="D29" s="9" t="s">
        <v>46</v>
      </c>
      <c r="E29" s="1">
        <v>1000000</v>
      </c>
    </row>
    <row r="30" spans="1:5" x14ac:dyDescent="0.2">
      <c r="A30" s="8" t="s">
        <v>13</v>
      </c>
      <c r="B30" s="8">
        <v>28</v>
      </c>
      <c r="C30" s="8" t="s">
        <v>30</v>
      </c>
      <c r="D30" s="9" t="s">
        <v>42</v>
      </c>
      <c r="E30" s="1">
        <v>1500000</v>
      </c>
    </row>
    <row r="31" spans="1:5" x14ac:dyDescent="0.2">
      <c r="A31" s="8" t="s">
        <v>13</v>
      </c>
      <c r="B31" s="8">
        <v>33</v>
      </c>
      <c r="C31" s="8" t="s">
        <v>30</v>
      </c>
      <c r="D31" s="9" t="s">
        <v>45</v>
      </c>
      <c r="E31" s="1">
        <v>6000000</v>
      </c>
    </row>
    <row r="32" spans="1:5" x14ac:dyDescent="0.2">
      <c r="D32" s="17" t="s">
        <v>40</v>
      </c>
      <c r="E32" s="18">
        <f>SUM(E27:E31)</f>
        <v>17500000</v>
      </c>
    </row>
    <row r="33" spans="1:5" ht="26" x14ac:dyDescent="0.2">
      <c r="A33" s="11"/>
      <c r="B33" s="11"/>
      <c r="C33" s="11"/>
      <c r="D33" s="12" t="s">
        <v>5</v>
      </c>
      <c r="E33" s="1"/>
    </row>
    <row r="34" spans="1:5" x14ac:dyDescent="0.2">
      <c r="A34" s="11"/>
      <c r="B34" s="11"/>
      <c r="C34" s="11"/>
      <c r="D34" s="19" t="s">
        <v>7</v>
      </c>
      <c r="E34" s="20">
        <f>E32+E25+E13+E7</f>
        <v>210000000</v>
      </c>
    </row>
    <row r="35" spans="1:5" x14ac:dyDescent="0.2">
      <c r="A35" s="11"/>
      <c r="B35" s="11"/>
      <c r="C35" s="11"/>
      <c r="D35" s="13" t="s">
        <v>8</v>
      </c>
      <c r="E35" s="2">
        <f>E34*25%</f>
        <v>52500000</v>
      </c>
    </row>
    <row r="36" spans="1:5" ht="26" x14ac:dyDescent="0.2">
      <c r="A36" s="11"/>
      <c r="B36" s="11"/>
      <c r="C36" s="11"/>
      <c r="D36" s="13" t="s">
        <v>9</v>
      </c>
      <c r="E36" s="14">
        <f>((E34+E35)*(1+3%)^5)-(E34+E35)</f>
        <v>41809444.503749967</v>
      </c>
    </row>
    <row r="37" spans="1:5" x14ac:dyDescent="0.2">
      <c r="A37" s="11"/>
      <c r="B37" s="11"/>
      <c r="C37" s="11"/>
      <c r="D37" s="21" t="s">
        <v>6</v>
      </c>
      <c r="E37" s="20">
        <f>E34+E35+E36</f>
        <v>304309444.50374997</v>
      </c>
    </row>
  </sheetData>
  <autoFilter ref="A1:E1" xr:uid="{00000000-0009-0000-0000-000000000000}">
    <sortState ref="A2:H49">
      <sortCondition ref="C1:C49"/>
    </sortState>
  </autoFilter>
  <customSheetViews>
    <customSheetView guid="{271129AB-4E13-6746-9CA6-E816BD4A79F8}" scale="150" fitToPage="1" printArea="1" showAutoFilter="1" hiddenColumns="1">
      <selection activeCell="D15" sqref="D15"/>
      <pageMargins left="0.7" right="0.7" top="0.75" bottom="0.75" header="0.3" footer="0.3"/>
      <pageSetup scale="95" fitToHeight="0" orientation="landscape"/>
      <autoFilter ref="A1:H1" xr:uid="{00000000-0000-0000-0000-000000000000}">
        <sortState ref="A2:H49">
          <sortCondition ref="D1:D49"/>
        </sortState>
      </autoFilter>
    </customSheetView>
  </customSheetViews>
  <pageMargins left="0.7" right="0.7" top="0.75" bottom="0.75" header="0.3" footer="0.3"/>
  <pageSetup scale="95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 Anza </vt:lpstr>
      <vt:lpstr>'De Anza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Microsoft Office User</cp:lastModifiedBy>
  <cp:lastPrinted>2017-08-28T14:47:25Z</cp:lastPrinted>
  <dcterms:created xsi:type="dcterms:W3CDTF">2017-03-23T17:22:06Z</dcterms:created>
  <dcterms:modified xsi:type="dcterms:W3CDTF">2018-05-23T21:35:03Z</dcterms:modified>
</cp:coreProperties>
</file>